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 activeTab="1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NO" sheetId="17" r:id="rId20"/>
    <sheet name="KATSINA" sheetId="18" r:id="rId21"/>
    <sheet name="KEBBI" sheetId="19" r:id="rId22"/>
    <sheet name="KOGI" sheetId="20" r:id="rId23"/>
    <sheet name="KWARA" sheetId="21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62913"/>
</workbook>
</file>

<file path=xl/calcChain.xml><?xml version="1.0" encoding="utf-8"?>
<calcChain xmlns="http://schemas.openxmlformats.org/spreadsheetml/2006/main">
  <c r="Y4" i="3" l="1"/>
  <c r="Y5" i="3"/>
  <c r="Y6" i="3"/>
  <c r="Y7" i="3"/>
  <c r="Y4" i="4"/>
  <c r="Y5" i="4"/>
  <c r="Y6" i="4"/>
  <c r="Y7" i="4"/>
  <c r="Y4" i="5"/>
  <c r="Y5" i="5"/>
  <c r="Y6" i="5"/>
  <c r="Y7" i="5"/>
  <c r="Y4" i="6"/>
  <c r="Y5" i="6"/>
  <c r="Y6" i="6"/>
  <c r="Y7" i="6"/>
  <c r="Y4" i="7"/>
  <c r="Y5" i="7"/>
  <c r="Y6" i="7"/>
  <c r="Y7" i="7"/>
  <c r="Y4" i="33"/>
  <c r="Y5" i="33"/>
  <c r="Y6" i="33"/>
  <c r="Y7" i="33"/>
  <c r="Y4" i="8"/>
  <c r="Y5" i="8"/>
  <c r="Y6" i="8"/>
  <c r="Y7" i="8"/>
  <c r="Y4" i="9"/>
  <c r="Y5" i="9"/>
  <c r="Y6" i="9"/>
  <c r="Y7" i="9"/>
  <c r="Y4" i="10"/>
  <c r="Y5" i="10"/>
  <c r="Y6" i="10"/>
  <c r="Y7" i="10"/>
  <c r="Y4" i="11"/>
  <c r="Y5" i="11"/>
  <c r="Y6" i="11"/>
  <c r="Y7" i="11"/>
  <c r="Y4" i="35"/>
  <c r="Y5" i="35"/>
  <c r="Y6" i="35"/>
  <c r="Y7" i="35"/>
  <c r="Y4" i="12"/>
  <c r="Y5" i="12"/>
  <c r="Y6" i="12"/>
  <c r="Y7" i="12"/>
  <c r="Y4" i="34"/>
  <c r="Y5" i="34"/>
  <c r="Y6" i="34"/>
  <c r="Y7" i="34"/>
  <c r="Y4" i="13"/>
  <c r="Y5" i="13"/>
  <c r="Y6" i="13"/>
  <c r="Y7" i="13"/>
  <c r="Y4" i="36"/>
  <c r="Y5" i="36"/>
  <c r="Y6" i="36"/>
  <c r="Y7" i="36"/>
  <c r="Y4" i="14"/>
  <c r="Y5" i="14"/>
  <c r="Y6" i="14"/>
  <c r="Y7" i="14"/>
  <c r="Y4" i="15"/>
  <c r="Y5" i="15"/>
  <c r="Y6" i="15"/>
  <c r="Y7" i="15"/>
  <c r="Y4" i="16"/>
  <c r="Y5" i="16"/>
  <c r="Y6" i="16"/>
  <c r="Y7" i="16"/>
  <c r="Y4" i="17"/>
  <c r="Y5" i="17"/>
  <c r="Y6" i="17"/>
  <c r="Y7" i="17"/>
  <c r="Y4" i="18"/>
  <c r="Y5" i="18"/>
  <c r="Y6" i="18"/>
  <c r="Y7" i="18"/>
  <c r="Y4" i="19"/>
  <c r="Y5" i="19"/>
  <c r="Y6" i="19"/>
  <c r="Y7" i="19"/>
  <c r="Y4" i="20"/>
  <c r="Y5" i="20"/>
  <c r="Y6" i="20"/>
  <c r="Y7" i="20"/>
  <c r="Y4" i="21"/>
  <c r="Y5" i="21"/>
  <c r="Y6" i="21"/>
  <c r="Y7" i="21"/>
  <c r="Y4" i="22"/>
  <c r="Y5" i="22"/>
  <c r="Y6" i="22"/>
  <c r="Y7" i="22"/>
  <c r="Y4" i="37"/>
  <c r="Y5" i="37"/>
  <c r="Y6" i="37"/>
  <c r="Y7" i="37"/>
  <c r="Y4" i="23"/>
  <c r="Y5" i="23"/>
  <c r="Y6" i="23"/>
  <c r="Y7" i="23"/>
  <c r="Y4" i="24"/>
  <c r="Y5" i="24"/>
  <c r="Y6" i="24"/>
  <c r="Y7" i="24"/>
  <c r="Y4" i="25"/>
  <c r="Y5" i="25"/>
  <c r="Y6" i="25"/>
  <c r="Y7" i="25"/>
  <c r="Y4" i="26"/>
  <c r="Y5" i="26"/>
  <c r="Y6" i="26"/>
  <c r="Y7" i="26"/>
  <c r="Y4" i="27"/>
  <c r="Y5" i="27"/>
  <c r="Y6" i="27"/>
  <c r="Y7" i="27"/>
  <c r="Y4" i="28"/>
  <c r="Y5" i="28"/>
  <c r="Y6" i="28"/>
  <c r="Y7" i="28"/>
  <c r="Y4" i="29"/>
  <c r="Y5" i="29"/>
  <c r="Y6" i="29"/>
  <c r="Y7" i="29"/>
  <c r="Y4" i="30"/>
  <c r="Y5" i="30"/>
  <c r="Y6" i="30"/>
  <c r="Y7" i="30"/>
  <c r="Y4" i="31"/>
  <c r="Y5" i="31"/>
  <c r="Y6" i="31"/>
  <c r="Y7" i="31"/>
  <c r="Y4" i="32"/>
  <c r="Y5" i="32"/>
  <c r="Y6" i="32"/>
  <c r="Y7" i="32"/>
  <c r="Y4" i="38"/>
  <c r="Y5" i="38"/>
  <c r="Y6" i="38"/>
  <c r="Y7" i="38"/>
  <c r="Y4" i="2"/>
  <c r="Y5" i="2"/>
  <c r="Y6" i="2"/>
  <c r="Y7" i="2"/>
  <c r="X4" i="3"/>
  <c r="X5" i="3"/>
  <c r="X6" i="3"/>
  <c r="X7" i="3"/>
  <c r="X4" i="4"/>
  <c r="X5" i="4"/>
  <c r="X6" i="4"/>
  <c r="X7" i="4"/>
  <c r="X4" i="5"/>
  <c r="X5" i="5"/>
  <c r="X6" i="5"/>
  <c r="X7" i="5"/>
  <c r="X4" i="6"/>
  <c r="X5" i="6"/>
  <c r="X6" i="6"/>
  <c r="X7" i="6"/>
  <c r="X4" i="7"/>
  <c r="X5" i="7"/>
  <c r="X6" i="7"/>
  <c r="X7" i="7"/>
  <c r="X4" i="33"/>
  <c r="X5" i="33"/>
  <c r="X6" i="33"/>
  <c r="X7" i="33"/>
  <c r="X4" i="8"/>
  <c r="X5" i="8"/>
  <c r="X6" i="8"/>
  <c r="X7" i="8"/>
  <c r="X4" i="9"/>
  <c r="X5" i="9"/>
  <c r="X6" i="9"/>
  <c r="X7" i="9"/>
  <c r="X4" i="10"/>
  <c r="X5" i="10"/>
  <c r="X6" i="10"/>
  <c r="X7" i="10"/>
  <c r="X4" i="11"/>
  <c r="X5" i="11"/>
  <c r="X6" i="11"/>
  <c r="X7" i="11"/>
  <c r="X4" i="35"/>
  <c r="X5" i="35"/>
  <c r="X6" i="35"/>
  <c r="X7" i="35"/>
  <c r="X4" i="12"/>
  <c r="X5" i="12"/>
  <c r="X6" i="12"/>
  <c r="X7" i="12"/>
  <c r="X4" i="34"/>
  <c r="X5" i="34"/>
  <c r="X6" i="34"/>
  <c r="X7" i="34"/>
  <c r="X4" i="13"/>
  <c r="X5" i="13"/>
  <c r="X6" i="13"/>
  <c r="X7" i="13"/>
  <c r="X4" i="36"/>
  <c r="X5" i="36"/>
  <c r="X6" i="36"/>
  <c r="X7" i="36"/>
  <c r="X4" i="14"/>
  <c r="X5" i="14"/>
  <c r="X6" i="14"/>
  <c r="X7" i="14"/>
  <c r="X4" i="15"/>
  <c r="X5" i="15"/>
  <c r="X6" i="15"/>
  <c r="X7" i="15"/>
  <c r="X4" i="16"/>
  <c r="X5" i="16"/>
  <c r="X6" i="16"/>
  <c r="X7" i="16"/>
  <c r="X4" i="17"/>
  <c r="X5" i="17"/>
  <c r="X6" i="17"/>
  <c r="X7" i="17"/>
  <c r="X4" i="18"/>
  <c r="X5" i="18"/>
  <c r="X6" i="18"/>
  <c r="X7" i="18"/>
  <c r="X4" i="19"/>
  <c r="X5" i="19"/>
  <c r="X6" i="19"/>
  <c r="X7" i="19"/>
  <c r="X4" i="20"/>
  <c r="X5" i="20"/>
  <c r="X6" i="20"/>
  <c r="X7" i="20"/>
  <c r="X4" i="21"/>
  <c r="X5" i="21"/>
  <c r="X6" i="21"/>
  <c r="X7" i="21"/>
  <c r="X4" i="22"/>
  <c r="X5" i="22"/>
  <c r="X6" i="22"/>
  <c r="X7" i="22"/>
  <c r="X4" i="37"/>
  <c r="X5" i="37"/>
  <c r="X6" i="37"/>
  <c r="X7" i="37"/>
  <c r="X4" i="23"/>
  <c r="X5" i="23"/>
  <c r="X6" i="23"/>
  <c r="X7" i="23"/>
  <c r="X4" i="24"/>
  <c r="X5" i="24"/>
  <c r="X6" i="24"/>
  <c r="X7" i="24"/>
  <c r="X4" i="25"/>
  <c r="X5" i="25"/>
  <c r="X6" i="25"/>
  <c r="X7" i="25"/>
  <c r="X4" i="26"/>
  <c r="X5" i="26"/>
  <c r="X6" i="26"/>
  <c r="X7" i="26"/>
  <c r="X4" i="27"/>
  <c r="X5" i="27"/>
  <c r="X6" i="27"/>
  <c r="X7" i="27"/>
  <c r="X4" i="28"/>
  <c r="X5" i="28"/>
  <c r="X6" i="28"/>
  <c r="X7" i="28"/>
  <c r="X4" i="29"/>
  <c r="X5" i="29"/>
  <c r="X6" i="29"/>
  <c r="X7" i="29"/>
  <c r="X4" i="30"/>
  <c r="X5" i="30"/>
  <c r="X6" i="30"/>
  <c r="X7" i="30"/>
  <c r="X4" i="31"/>
  <c r="X5" i="31"/>
  <c r="X6" i="31"/>
  <c r="X7" i="31"/>
  <c r="X4" i="32"/>
  <c r="X5" i="32"/>
  <c r="X6" i="32"/>
  <c r="X7" i="32"/>
  <c r="X4" i="38"/>
  <c r="X5" i="38"/>
  <c r="X6" i="38"/>
  <c r="X7" i="38"/>
  <c r="X4" i="2"/>
  <c r="X5" i="2"/>
  <c r="X6" i="2"/>
  <c r="X7" i="2"/>
  <c r="Y3" i="3"/>
  <c r="X3" i="3"/>
  <c r="Y3" i="4"/>
  <c r="X3" i="4"/>
  <c r="Y3" i="5"/>
  <c r="X3" i="5"/>
  <c r="Y3" i="6"/>
  <c r="X3" i="6"/>
  <c r="Y3" i="7"/>
  <c r="X3" i="7"/>
  <c r="Y3" i="33"/>
  <c r="X3" i="33"/>
  <c r="Y3" i="8"/>
  <c r="X3" i="8"/>
  <c r="Y3" i="9"/>
  <c r="X3" i="9"/>
  <c r="Y3" i="10"/>
  <c r="X3" i="10"/>
  <c r="Y3" i="11"/>
  <c r="X3" i="11"/>
  <c r="Y3" i="35"/>
  <c r="X3" i="35"/>
  <c r="Y3" i="12"/>
  <c r="X3" i="12"/>
  <c r="Y3" i="34"/>
  <c r="X3" i="34"/>
  <c r="Y3" i="13"/>
  <c r="X3" i="13"/>
  <c r="Y3" i="36"/>
  <c r="X3" i="36"/>
  <c r="Y3" i="14"/>
  <c r="X3" i="14"/>
  <c r="Y3" i="15"/>
  <c r="X3" i="15"/>
  <c r="Y3" i="16"/>
  <c r="X3" i="16"/>
  <c r="Y3" i="17"/>
  <c r="X3" i="17"/>
  <c r="Y3" i="18"/>
  <c r="X3" i="18"/>
  <c r="Y3" i="19"/>
  <c r="X3" i="19"/>
  <c r="Y3" i="20"/>
  <c r="X3" i="20"/>
  <c r="Y3" i="21"/>
  <c r="X3" i="21"/>
  <c r="Y3" i="22"/>
  <c r="X3" i="22"/>
  <c r="Y3" i="37"/>
  <c r="X3" i="37"/>
  <c r="Y3" i="23"/>
  <c r="X3" i="23"/>
  <c r="Y3" i="24"/>
  <c r="X3" i="24"/>
  <c r="Y3" i="25"/>
  <c r="X3" i="25"/>
  <c r="Y3" i="26"/>
  <c r="X3" i="26"/>
  <c r="Y3" i="27"/>
  <c r="X3" i="27"/>
  <c r="Y3" i="28"/>
  <c r="X3" i="28"/>
  <c r="Y3" i="29"/>
  <c r="X3" i="29"/>
  <c r="Y3" i="30"/>
  <c r="X3" i="30"/>
  <c r="Y3" i="31"/>
  <c r="X3" i="31"/>
  <c r="Y3" i="32"/>
  <c r="X3" i="32"/>
  <c r="Y3" i="38"/>
  <c r="X3" i="38"/>
  <c r="Y3" i="2"/>
  <c r="X3" i="2"/>
  <c r="F7" i="32"/>
  <c r="E7" i="32"/>
  <c r="G7" i="32" s="1"/>
  <c r="D7" i="32"/>
</calcChain>
</file>

<file path=xl/sharedStrings.xml><?xml version="1.0" encoding="utf-8"?>
<sst xmlns="http://schemas.openxmlformats.org/spreadsheetml/2006/main" count="407" uniqueCount="47">
  <si>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</si>
  <si>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</si>
  <si>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</si>
  <si>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</si>
  <si>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</si>
  <si>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</si>
  <si>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</si>
  <si>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</si>
  <si>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</si>
  <si>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</si>
  <si>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</si>
  <si>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</si>
  <si>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</si>
  <si>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</si>
  <si>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</si>
  <si>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</si>
  <si>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</si>
  <si>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</si>
  <si>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</si>
  <si>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</si>
  <si>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</si>
  <si>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</si>
  <si>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</si>
  <si>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</si>
  <si>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</si>
  <si>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</si>
  <si>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</si>
  <si>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</si>
  <si>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</si>
  <si>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</si>
  <si>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</si>
  <si>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</si>
  <si>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</si>
  <si>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</si>
  <si>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</si>
  <si>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</si>
  <si>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</si>
  <si>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</si>
  <si>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</si>
  <si>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</si>
  <si>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</si>
  <si>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</si>
  <si>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</si>
  <si>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</si>
  <si>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</si>
  <si>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(Sept 2016-Sept 2017)</t>
  </si>
  <si>
    <t>Aug 2017-Sept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</si>
</sst>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1" fillId="0" borderId="0" xfId="1" applyNumberFormat="1" applyFill="1" applyBorder="1"/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1" fillId="0" borderId="0" xfId="1" applyNumberFormat="1" applyFill="1"/>
    <xf numFmtId="2" fontId="2" fillId="0" borderId="5" xfId="1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2" fontId="5" fillId="0" borderId="0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5" fillId="0" borderId="3" xfId="2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2" fontId="2" fillId="0" borderId="1" xfId="4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  <xf numFmtId="2" fontId="7" fillId="0" borderId="1" xfId="5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8" fillId="0" borderId="1" xfId="2" applyNumberFormat="1" applyFont="1" applyFill="1" applyBorder="1" applyAlignment="1">
      <alignment horizontal="right" wrapText="1"/>
    </xf>
    <xf numFmtId="2" fontId="8" fillId="0" borderId="0" xfId="2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164" fontId="8" fillId="0" borderId="1" xfId="6" applyFont="1" applyFill="1" applyBorder="1" applyAlignment="1">
      <alignment horizontal="right" wrapText="1"/>
    </xf>
    <xf numFmtId="164" fontId="2" fillId="0" borderId="0" xfId="6" applyFont="1" applyFill="1" applyBorder="1" applyAlignment="1">
      <alignment horizontal="right" wrapText="1"/>
    </xf>
    <xf numFmtId="164" fontId="8" fillId="0" borderId="0" xfId="6" applyFont="1" applyFill="1" applyBorder="1" applyAlignment="1">
      <alignment horizontal="right" wrapText="1"/>
    </xf>
    <xf numFmtId="164" fontId="0" fillId="0" borderId="0" xfId="6" applyFont="1"/>
    <xf numFmtId="2" fontId="8" fillId="0" borderId="3" xfId="2" applyNumberFormat="1" applyFont="1" applyFill="1" applyBorder="1" applyAlignment="1">
      <alignment horizontal="right" wrapText="1"/>
    </xf>
    <xf numFmtId="164" fontId="2" fillId="0" borderId="1" xfId="6" applyFont="1" applyFill="1" applyBorder="1" applyAlignment="1">
      <alignment horizontal="right" wrapText="1"/>
    </xf>
    <xf numFmtId="0" fontId="2" fillId="0" borderId="1" xfId="4" applyFont="1" applyFill="1" applyBorder="1" applyAlignment="1">
      <alignment horizontal="left" wrapText="1"/>
    </xf>
    <xf numFmtId="1" fontId="2" fillId="0" borderId="1" xfId="4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0" fontId="10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1" xfId="4" applyNumberFormat="1" applyFont="1" applyFill="1" applyBorder="1" applyAlignment="1">
      <alignment horizontal="center" wrapText="1"/>
    </xf>
  </cellXfs>
  <cellStyles count="7">
    <cellStyle name="Comma" xfId="6" builtinId="3"/>
    <cellStyle name="Normal" xfId="0" builtinId="0"/>
    <cellStyle name="Normal_Sheet1" xfId="2"/>
    <cellStyle name="Normal_Sheet2" xfId="1"/>
    <cellStyle name="Normal_Sheet3" xfId="3"/>
    <cellStyle name="Normal_TRANS" xfId="5"/>
    <cellStyle name="Normal_TRANSPORT AVERAG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workbookViewId="0">
      <pane xSplit="1" topLeftCell="U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1" max="22" width="10" bestFit="1" customWidth="1"/>
    <col min="24" max="24" width="25.5703125" customWidth="1"/>
    <col min="25" max="25" width="22.7109375" customWidth="1"/>
  </cols>
  <sheetData>
    <row r="1" spans="1:25" x14ac:dyDescent="0.25">
      <c r="C1" t="s">
        <v>6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18">
        <v>130.833333333333</v>
      </c>
      <c r="P3" s="20">
        <v>122.222222222222</v>
      </c>
      <c r="Q3" s="24">
        <v>116.66666666666667</v>
      </c>
      <c r="R3" s="24">
        <v>102.85714285714199</v>
      </c>
      <c r="S3" s="27">
        <v>100.22</v>
      </c>
      <c r="T3" s="32">
        <v>104.615384615384</v>
      </c>
      <c r="U3" s="41">
        <v>100.333333333333</v>
      </c>
      <c r="V3" s="41">
        <v>114</v>
      </c>
      <c r="W3" s="30">
        <v>116.25</v>
      </c>
      <c r="X3" s="51">
        <f>(W3-K3)/K3*100</f>
        <v>6.2937355647086104</v>
      </c>
      <c r="Y3" s="51">
        <f>(W3-V3)/V3*100</f>
        <v>1.9736842105263157</v>
      </c>
    </row>
    <row r="4" spans="1:25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18">
        <v>683.33333333333303</v>
      </c>
      <c r="P4" s="20">
        <v>775</v>
      </c>
      <c r="Q4" s="24">
        <v>850</v>
      </c>
      <c r="R4" s="24">
        <v>1093.3333333333333</v>
      </c>
      <c r="S4" s="27">
        <v>1100.55</v>
      </c>
      <c r="T4" s="32">
        <v>1203.3333333333301</v>
      </c>
      <c r="U4" s="41">
        <v>1106.6666666666599</v>
      </c>
      <c r="V4" s="41">
        <v>1387.5</v>
      </c>
      <c r="W4" s="30">
        <v>1362.5</v>
      </c>
      <c r="X4" s="51">
        <f t="shared" ref="X4:X7" si="0">(W4-K4)/K4*100</f>
        <v>129.72719306574746</v>
      </c>
      <c r="Y4" s="51">
        <f t="shared" ref="Y4:Y7" si="1">(W4-V4)/V4*100</f>
        <v>-1.8018018018018018</v>
      </c>
    </row>
    <row r="5" spans="1:25" ht="15" customHeight="1" x14ac:dyDescent="0.25">
      <c r="A5" s="1" t="s">
        <v>2</v>
      </c>
      <c r="B5" s="3">
        <v>25000</v>
      </c>
      <c r="C5" s="3">
        <v>25052.5</v>
      </c>
      <c r="D5" s="3">
        <v>25105.110250000002</v>
      </c>
      <c r="E5" s="3">
        <v>25157.830981525</v>
      </c>
      <c r="F5" s="3">
        <v>25210.662426586201</v>
      </c>
      <c r="G5" s="3">
        <v>25263.604817682033</v>
      </c>
      <c r="H5" s="2">
        <v>30000</v>
      </c>
      <c r="I5" s="3">
        <v>30063</v>
      </c>
      <c r="J5" s="3">
        <v>30126.132300000001</v>
      </c>
      <c r="K5" s="2">
        <v>23463.350739495101</v>
      </c>
      <c r="L5" s="3">
        <v>23512.62377604804</v>
      </c>
      <c r="M5" s="3">
        <v>33562.000285977701</v>
      </c>
      <c r="N5" s="12">
        <v>33562.000285977701</v>
      </c>
      <c r="O5" s="12">
        <v>33562.000285977701</v>
      </c>
      <c r="P5" s="20">
        <v>34650</v>
      </c>
      <c r="Q5" s="20">
        <v>35000</v>
      </c>
      <c r="R5" s="20">
        <v>34500</v>
      </c>
      <c r="S5" s="21">
        <v>35000</v>
      </c>
      <c r="T5" s="21">
        <v>35000</v>
      </c>
      <c r="U5" s="42">
        <v>34500</v>
      </c>
      <c r="V5" s="42">
        <v>34700</v>
      </c>
      <c r="W5" s="49">
        <v>34700</v>
      </c>
      <c r="X5" s="51">
        <f t="shared" si="0"/>
        <v>47.890215618652498</v>
      </c>
      <c r="Y5" s="51">
        <f t="shared" si="1"/>
        <v>0</v>
      </c>
    </row>
    <row r="6" spans="1:25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18">
        <v>151.25</v>
      </c>
      <c r="P6" s="20">
        <v>125</v>
      </c>
      <c r="Q6" s="24">
        <v>152.85714285714286</v>
      </c>
      <c r="R6" s="24">
        <v>159.09090909090909</v>
      </c>
      <c r="S6" s="27">
        <v>159.58000000000001</v>
      </c>
      <c r="T6" s="32">
        <v>159.33545454545455</v>
      </c>
      <c r="U6" s="41">
        <v>152</v>
      </c>
      <c r="V6" s="41">
        <v>157.777777777778</v>
      </c>
      <c r="W6" s="30">
        <v>124.61538461538461</v>
      </c>
      <c r="X6" s="51">
        <f t="shared" si="0"/>
        <v>-11.73922755479523</v>
      </c>
      <c r="Y6" s="51">
        <f t="shared" si="1"/>
        <v>-21.018418201516905</v>
      </c>
    </row>
    <row r="7" spans="1:25" x14ac:dyDescent="0.25">
      <c r="A7" s="1" t="s">
        <v>4</v>
      </c>
      <c r="B7" s="3">
        <v>350.23</v>
      </c>
      <c r="C7" s="3">
        <v>352.05119600000006</v>
      </c>
      <c r="D7" s="3">
        <v>353.88186221920012</v>
      </c>
      <c r="E7" s="3">
        <v>355.72204790273997</v>
      </c>
      <c r="F7" s="3">
        <v>357.57180255183425</v>
      </c>
      <c r="G7" s="3">
        <v>359.43117592510384</v>
      </c>
      <c r="H7" s="3">
        <v>361.3002180399144</v>
      </c>
      <c r="I7" s="3">
        <v>363.17897917372198</v>
      </c>
      <c r="J7" s="3">
        <v>365.06750986542539</v>
      </c>
      <c r="K7" s="3">
        <v>366.96586091672566</v>
      </c>
      <c r="L7" s="3">
        <v>368.87408339349264</v>
      </c>
      <c r="M7" s="3">
        <v>370.79222862713885</v>
      </c>
      <c r="N7" s="12">
        <v>371.16302085576598</v>
      </c>
      <c r="O7" s="12">
        <v>371.263020855766</v>
      </c>
      <c r="P7" s="21">
        <v>340.34</v>
      </c>
      <c r="Q7" s="25">
        <v>350</v>
      </c>
      <c r="R7" s="25">
        <v>330.33</v>
      </c>
      <c r="S7" s="12">
        <v>340.16499999999996</v>
      </c>
      <c r="T7" s="32">
        <v>340.2475</v>
      </c>
      <c r="U7" s="43">
        <v>325.13</v>
      </c>
      <c r="V7" s="44">
        <v>320</v>
      </c>
      <c r="W7" s="31">
        <v>320</v>
      </c>
      <c r="X7" s="51">
        <f t="shared" si="0"/>
        <v>-12.798427842687923</v>
      </c>
      <c r="Y7" s="51">
        <f t="shared" si="1"/>
        <v>0</v>
      </c>
    </row>
    <row r="11" spans="1:25" x14ac:dyDescent="0.25">
      <c r="A11" s="29"/>
      <c r="B11" s="30"/>
      <c r="F11" s="29"/>
      <c r="G11" s="30"/>
    </row>
    <row r="12" spans="1:25" x14ac:dyDescent="0.25">
      <c r="A12" s="29"/>
      <c r="B12" s="30"/>
      <c r="F12" s="29"/>
      <c r="G12" s="30"/>
    </row>
    <row r="13" spans="1:25" x14ac:dyDescent="0.25">
      <c r="A13" s="29"/>
      <c r="B13" s="30"/>
      <c r="F13" s="29"/>
      <c r="G13" s="3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T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14" max="14" width="9.5703125" bestFit="1" customWidth="1"/>
    <col min="19" max="19" width="9.5703125" bestFit="1" customWidth="1"/>
    <col min="22" max="22" width="9.85546875" customWidth="1"/>
    <col min="24" max="24" width="25.5703125" customWidth="1"/>
    <col min="25" max="25" width="22.7109375" customWidth="1"/>
  </cols>
  <sheetData>
    <row r="1" spans="1:25" x14ac:dyDescent="0.25">
      <c r="C1" t="s">
        <v>40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18">
        <v>223.333333333333</v>
      </c>
      <c r="P3" s="20">
        <v>209.09090909090909</v>
      </c>
      <c r="Q3" s="24">
        <v>210.538461538462</v>
      </c>
      <c r="R3" s="24">
        <v>211.81818181818201</v>
      </c>
      <c r="S3" s="12">
        <v>211.17832167832199</v>
      </c>
      <c r="T3" s="32">
        <v>228.333333333333</v>
      </c>
      <c r="U3" s="37">
        <v>232.30769230769201</v>
      </c>
      <c r="V3" s="41">
        <v>255.555555555556</v>
      </c>
      <c r="W3" s="30">
        <v>246.42857142857099</v>
      </c>
      <c r="X3" s="51">
        <f>(W3-K3)/K3*100</f>
        <v>17.457089009334208</v>
      </c>
      <c r="Y3" s="51">
        <f>(W3-V3)/V3*100</f>
        <v>-3.57142857142891</v>
      </c>
    </row>
    <row r="4" spans="1:25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18">
        <v>1316.6666666666667</v>
      </c>
      <c r="P4" s="20">
        <v>1229.1666666666699</v>
      </c>
      <c r="Q4" s="24">
        <v>1393.3333333333333</v>
      </c>
      <c r="R4" s="24">
        <v>1396.6666666666699</v>
      </c>
      <c r="S4" s="30">
        <v>1308.3333333333333</v>
      </c>
      <c r="T4" s="32">
        <v>1332.35294117647</v>
      </c>
      <c r="U4" s="37">
        <v>1292.1052631578948</v>
      </c>
      <c r="V4" s="41">
        <v>1366.6666666666667</v>
      </c>
      <c r="W4" s="30">
        <v>1247.61904761905</v>
      </c>
      <c r="X4" s="51">
        <f t="shared" ref="X4:X7" si="0">(W4-K4)/K4*100</f>
        <v>-5.3247273674285456</v>
      </c>
      <c r="Y4" s="51">
        <f t="shared" ref="Y4:Y7" si="1">(W4-V4)/V4*100</f>
        <v>-8.7108013937280564</v>
      </c>
    </row>
    <row r="5" spans="1:25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20">
        <v>35333.333333333299</v>
      </c>
      <c r="Q5" s="24">
        <v>35000</v>
      </c>
      <c r="R5" s="24">
        <v>34600</v>
      </c>
      <c r="S5" s="30">
        <v>34400</v>
      </c>
      <c r="T5" s="32">
        <v>34750</v>
      </c>
      <c r="U5" s="37">
        <v>35250</v>
      </c>
      <c r="V5" s="41">
        <v>35500</v>
      </c>
      <c r="W5" s="30">
        <v>36000</v>
      </c>
      <c r="X5" s="51">
        <f t="shared" si="0"/>
        <v>43.55527512831322</v>
      </c>
      <c r="Y5" s="51">
        <f t="shared" si="1"/>
        <v>1.4084507042253522</v>
      </c>
    </row>
    <row r="6" spans="1:25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18">
        <v>105.88235294117646</v>
      </c>
      <c r="P6" s="20">
        <v>141.66666666666666</v>
      </c>
      <c r="Q6" s="24">
        <v>156.66666666666666</v>
      </c>
      <c r="R6" s="24">
        <v>142.142857142857</v>
      </c>
      <c r="S6" s="30">
        <v>147.777777777778</v>
      </c>
      <c r="T6" s="32">
        <v>150</v>
      </c>
      <c r="U6" s="37">
        <v>146.666666666667</v>
      </c>
      <c r="V6" s="41">
        <v>157.14285714285714</v>
      </c>
      <c r="W6" s="30">
        <v>144.210526315789</v>
      </c>
      <c r="X6" s="51">
        <f t="shared" si="0"/>
        <v>28.568301113413312</v>
      </c>
      <c r="Y6" s="51">
        <f t="shared" si="1"/>
        <v>-8.2296650717706363</v>
      </c>
    </row>
    <row r="7" spans="1:25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18">
        <v>1700</v>
      </c>
      <c r="P7" s="20">
        <v>1500.77</v>
      </c>
      <c r="Q7" s="24">
        <v>1650</v>
      </c>
      <c r="R7" s="24">
        <v>1650</v>
      </c>
      <c r="S7" s="30">
        <v>1655</v>
      </c>
      <c r="T7" s="32">
        <v>1627.7777777777701</v>
      </c>
      <c r="U7" s="37">
        <v>1537.5</v>
      </c>
      <c r="V7" s="41">
        <v>1560</v>
      </c>
      <c r="W7" s="30">
        <v>1410</v>
      </c>
      <c r="X7" s="51">
        <f t="shared" si="0"/>
        <v>-14.974874371859128</v>
      </c>
      <c r="Y7" s="51">
        <f t="shared" si="1"/>
        <v>-9.6153846153846168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customHeight="1" x14ac:dyDescent="0.25"/>
  <cols>
    <col min="1" max="1" width="47" bestFit="1" customWidth="1"/>
    <col min="22" max="22" width="10" bestFit="1" customWidth="1"/>
    <col min="24" max="24" width="25.5703125" customWidth="1"/>
    <col min="25" max="25" width="22.7109375" customWidth="1"/>
  </cols>
  <sheetData>
    <row r="1" spans="1:25" ht="15" customHeight="1" x14ac:dyDescent="0.25">
      <c r="C1" t="s">
        <v>41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3">
        <v>149.31289999999998</v>
      </c>
      <c r="K3" s="3">
        <v>149.31289999999998</v>
      </c>
      <c r="L3" s="2">
        <v>186.42857142857099</v>
      </c>
      <c r="M3" s="2">
        <v>196.42857142857099</v>
      </c>
      <c r="N3" s="8">
        <v>153.333333333333</v>
      </c>
      <c r="O3" s="18">
        <v>138.88888888888889</v>
      </c>
      <c r="P3" s="20">
        <v>127.777777777778</v>
      </c>
      <c r="Q3" s="24">
        <v>128.25</v>
      </c>
      <c r="R3" s="24">
        <v>121</v>
      </c>
      <c r="S3" s="30">
        <v>115.454545454545</v>
      </c>
      <c r="T3" s="32">
        <v>118.72727272727199</v>
      </c>
      <c r="U3" s="37">
        <v>100.83333333333333</v>
      </c>
      <c r="V3" s="41">
        <v>103.333333333333</v>
      </c>
      <c r="W3" s="30">
        <v>102.166666666666</v>
      </c>
      <c r="X3" s="51">
        <f>(W3-K3)/K3*100</f>
        <v>-31.575458874172284</v>
      </c>
      <c r="Y3" s="51">
        <f>(W3-V3)/V3*100</f>
        <v>-1.1290322580648406</v>
      </c>
    </row>
    <row r="4" spans="1:25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8">
        <v>1110</v>
      </c>
      <c r="O4" s="18">
        <v>1009.0909090909</v>
      </c>
      <c r="P4" s="20">
        <v>1165</v>
      </c>
      <c r="Q4" s="24">
        <v>1290.9090909090901</v>
      </c>
      <c r="R4" s="24">
        <v>1213.6363636363601</v>
      </c>
      <c r="S4" s="30">
        <v>1266.6666666666699</v>
      </c>
      <c r="T4" s="32">
        <v>1306.9230769230701</v>
      </c>
      <c r="U4" s="37">
        <v>1396.6666666666599</v>
      </c>
      <c r="V4" s="41">
        <v>1398.38461538461</v>
      </c>
      <c r="W4" s="30">
        <v>1371.42857142857</v>
      </c>
      <c r="X4" s="51">
        <f t="shared" ref="X4:X7" si="0">(W4-K4)/K4*100</f>
        <v>68.791208791208618</v>
      </c>
      <c r="Y4" s="51">
        <f t="shared" ref="Y4:Y7" si="1">(W4-V4)/V4*100</f>
        <v>-1.9276559295259474</v>
      </c>
    </row>
    <row r="5" spans="1:25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3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18">
        <v>35000</v>
      </c>
      <c r="P5" s="20">
        <v>35000</v>
      </c>
      <c r="Q5" s="20">
        <v>35000</v>
      </c>
      <c r="R5" s="24">
        <v>36000</v>
      </c>
      <c r="S5" s="30">
        <v>38000</v>
      </c>
      <c r="T5" s="30">
        <v>38000</v>
      </c>
      <c r="U5" s="33">
        <v>37000</v>
      </c>
      <c r="V5" s="41">
        <v>37800</v>
      </c>
      <c r="W5" s="30">
        <v>37000</v>
      </c>
      <c r="X5" s="51">
        <f t="shared" si="0"/>
        <v>20.205191152581598</v>
      </c>
      <c r="Y5" s="51">
        <f t="shared" si="1"/>
        <v>-2.1164021164021163</v>
      </c>
    </row>
    <row r="6" spans="1:25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3">
        <v>74.489433333333295</v>
      </c>
      <c r="K6" s="2">
        <v>90.421476654202152</v>
      </c>
      <c r="L6" s="2">
        <v>90.421476654202152</v>
      </c>
      <c r="M6" s="2">
        <v>94.375</v>
      </c>
      <c r="N6" s="8">
        <v>80</v>
      </c>
      <c r="O6" s="18">
        <v>81.818181818181813</v>
      </c>
      <c r="P6" s="20">
        <v>81.111111111111114</v>
      </c>
      <c r="Q6" s="24">
        <v>86</v>
      </c>
      <c r="R6" s="24">
        <v>70.909090909090907</v>
      </c>
      <c r="S6" s="30">
        <v>66.36363636363636</v>
      </c>
      <c r="T6" s="32">
        <v>64.166666666666671</v>
      </c>
      <c r="U6" s="37">
        <v>66.92307692307692</v>
      </c>
      <c r="V6" s="41">
        <v>75</v>
      </c>
      <c r="W6" s="30">
        <v>66.15384615384616</v>
      </c>
      <c r="X6" s="51">
        <f t="shared" si="0"/>
        <v>-26.838347921658499</v>
      </c>
      <c r="Y6" s="51">
        <f t="shared" si="1"/>
        <v>-11.794871794871787</v>
      </c>
    </row>
    <row r="7" spans="1:25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8">
        <v>1833.3333333333301</v>
      </c>
      <c r="O7" s="18">
        <v>1633.3333333333301</v>
      </c>
      <c r="P7" s="20">
        <v>1625</v>
      </c>
      <c r="Q7" s="24">
        <v>1666.6666666666699</v>
      </c>
      <c r="R7" s="24">
        <v>1580</v>
      </c>
      <c r="S7" s="30">
        <v>1550</v>
      </c>
      <c r="T7" s="32">
        <v>1583.3333333333301</v>
      </c>
      <c r="U7" s="37">
        <v>1450</v>
      </c>
      <c r="V7" s="41">
        <v>1457.1428571428501</v>
      </c>
      <c r="W7" s="30">
        <v>1425</v>
      </c>
      <c r="X7" s="51">
        <f t="shared" si="0"/>
        <v>-5.8294265412435173</v>
      </c>
      <c r="Y7" s="51">
        <f t="shared" si="1"/>
        <v>-2.2058823529407015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4" max="24" width="25.5703125" customWidth="1"/>
    <col min="25" max="25" width="22.7109375" customWidth="1"/>
  </cols>
  <sheetData>
    <row r="1" spans="1:25" x14ac:dyDescent="0.25">
      <c r="C1" t="s">
        <v>20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8">
        <v>175</v>
      </c>
      <c r="P3" s="20">
        <v>176</v>
      </c>
      <c r="Q3" s="24">
        <v>200</v>
      </c>
      <c r="R3" s="28">
        <v>180.55</v>
      </c>
      <c r="S3" s="30">
        <v>183.333333333333</v>
      </c>
      <c r="T3" s="32">
        <v>200</v>
      </c>
      <c r="U3" s="37">
        <v>175</v>
      </c>
      <c r="V3" s="41">
        <v>180</v>
      </c>
      <c r="W3" s="30">
        <v>180</v>
      </c>
      <c r="X3" s="52">
        <f>(W3-K3)/K3*100</f>
        <v>70.697012802275964</v>
      </c>
      <c r="Y3" s="51">
        <f>(W3-V3)/V3*100</f>
        <v>0</v>
      </c>
    </row>
    <row r="4" spans="1:25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8">
        <v>750</v>
      </c>
      <c r="P4" s="20">
        <v>1000</v>
      </c>
      <c r="Q4" s="24">
        <v>1200</v>
      </c>
      <c r="R4" s="28">
        <v>1215</v>
      </c>
      <c r="S4" s="30">
        <v>1137.5</v>
      </c>
      <c r="T4" s="32">
        <v>1150</v>
      </c>
      <c r="U4" s="37">
        <v>1128.57142857142</v>
      </c>
      <c r="V4" s="41">
        <v>1180</v>
      </c>
      <c r="W4" s="30">
        <v>1142.8571428571399</v>
      </c>
      <c r="X4" s="52">
        <f t="shared" ref="X4:X7" si="0">(W4-K4)/K4*100</f>
        <v>57.525980642601439</v>
      </c>
      <c r="Y4" s="51">
        <f t="shared" ref="Y4:Y7" si="1">(W4-V4)/V4*100</f>
        <v>-3.1476997578694972</v>
      </c>
    </row>
    <row r="5" spans="1:25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1">
        <v>32500</v>
      </c>
      <c r="V5" s="11">
        <v>32500</v>
      </c>
      <c r="W5" s="11">
        <v>32500</v>
      </c>
      <c r="X5" s="52">
        <f t="shared" si="0"/>
        <v>1175.0748370846691</v>
      </c>
      <c r="Y5" s="51">
        <f t="shared" si="1"/>
        <v>0</v>
      </c>
    </row>
    <row r="6" spans="1:25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8">
        <v>116.666666666666</v>
      </c>
      <c r="P6" s="20">
        <v>128.57142857142799</v>
      </c>
      <c r="Q6" s="24">
        <v>130</v>
      </c>
      <c r="R6" s="28">
        <v>125.75</v>
      </c>
      <c r="S6" s="31">
        <v>130.55000000000001</v>
      </c>
      <c r="T6" s="32">
        <v>135.71428571428572</v>
      </c>
      <c r="U6" s="37">
        <v>125.714285714285</v>
      </c>
      <c r="V6" s="41">
        <v>125.428571428571</v>
      </c>
      <c r="W6" s="6">
        <v>120</v>
      </c>
      <c r="X6" s="52">
        <f t="shared" si="0"/>
        <v>12.117351341032311</v>
      </c>
      <c r="Y6" s="51">
        <f t="shared" si="1"/>
        <v>-4.3280182232343005</v>
      </c>
    </row>
    <row r="7" spans="1:25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6">
        <v>350</v>
      </c>
      <c r="O7" s="6">
        <v>350</v>
      </c>
      <c r="P7" s="21">
        <v>365.34</v>
      </c>
      <c r="Q7" s="25">
        <v>366</v>
      </c>
      <c r="R7" s="21">
        <v>350.3</v>
      </c>
      <c r="S7" s="31">
        <v>350.5</v>
      </c>
      <c r="T7" s="35">
        <v>350</v>
      </c>
      <c r="U7" s="38">
        <v>340.55</v>
      </c>
      <c r="V7" s="43">
        <v>341.02</v>
      </c>
      <c r="W7" s="6">
        <v>340</v>
      </c>
      <c r="X7" s="52">
        <f t="shared" si="0"/>
        <v>-9.3498039690001136</v>
      </c>
      <c r="Y7" s="51">
        <f t="shared" si="1"/>
        <v>-0.29910269192422201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customHeight="1" x14ac:dyDescent="0.25"/>
  <cols>
    <col min="1" max="1" width="47" bestFit="1" customWidth="1"/>
    <col min="22" max="22" width="10" customWidth="1"/>
    <col min="24" max="24" width="25.5703125" customWidth="1"/>
    <col min="25" max="25" width="22.7109375" customWidth="1"/>
  </cols>
  <sheetData>
    <row r="1" spans="1:25" ht="15" customHeight="1" x14ac:dyDescent="0.25">
      <c r="C1" t="s">
        <v>13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8">
        <v>126.25</v>
      </c>
      <c r="P3" s="20">
        <v>161.25</v>
      </c>
      <c r="Q3" s="24">
        <v>160</v>
      </c>
      <c r="R3" s="24">
        <v>178.57142857142799</v>
      </c>
      <c r="S3" s="30">
        <v>172.222222222222</v>
      </c>
      <c r="T3" s="32">
        <v>178</v>
      </c>
      <c r="U3" s="37">
        <v>163.75</v>
      </c>
      <c r="V3" s="41">
        <v>175</v>
      </c>
      <c r="W3" s="30">
        <v>160</v>
      </c>
      <c r="X3" s="52">
        <f>(W3-K3)/K3*100</f>
        <v>33.333333333333329</v>
      </c>
      <c r="Y3" s="51">
        <f>(W3-V3)/V3*100</f>
        <v>-8.5714285714285712</v>
      </c>
    </row>
    <row r="4" spans="1:25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8">
        <v>883.33333333333337</v>
      </c>
      <c r="P4" s="20">
        <v>1127.27272727273</v>
      </c>
      <c r="Q4" s="24">
        <v>1433.3333333333333</v>
      </c>
      <c r="R4" s="24">
        <v>1338.4615384615299</v>
      </c>
      <c r="S4" s="30">
        <v>1283.3333333333301</v>
      </c>
      <c r="T4" s="32">
        <v>1291.6666666666599</v>
      </c>
      <c r="U4" s="37">
        <v>1162.5</v>
      </c>
      <c r="V4" s="41">
        <v>1167.1428571428601</v>
      </c>
      <c r="W4" s="30">
        <v>1156.25</v>
      </c>
      <c r="X4" s="52">
        <f t="shared" ref="X4:X7" si="0">(W4-K4)/K4*100</f>
        <v>-2.7218525131777329</v>
      </c>
      <c r="Y4" s="51">
        <f t="shared" ref="Y4:Y7" si="1">(W4-V4)/V4*100</f>
        <v>-0.93329253365997888</v>
      </c>
    </row>
    <row r="5" spans="1:25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20">
        <v>40000</v>
      </c>
      <c r="Q5" s="24">
        <v>40000</v>
      </c>
      <c r="R5" s="24">
        <v>38000</v>
      </c>
      <c r="S5" s="30">
        <v>38000</v>
      </c>
      <c r="T5" s="30">
        <v>38000</v>
      </c>
      <c r="U5" s="37">
        <v>38666.666666666701</v>
      </c>
      <c r="V5" s="41">
        <v>39000</v>
      </c>
      <c r="W5" s="30">
        <v>39500</v>
      </c>
      <c r="X5" s="52">
        <f t="shared" si="0"/>
        <v>57.668895319828358</v>
      </c>
      <c r="Y5" s="51">
        <f t="shared" si="1"/>
        <v>1.2820512820512819</v>
      </c>
    </row>
    <row r="6" spans="1:25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8">
        <v>150.833333333333</v>
      </c>
      <c r="P6" s="20">
        <v>153.333333333333</v>
      </c>
      <c r="Q6" s="24">
        <v>151</v>
      </c>
      <c r="R6" s="24">
        <v>146</v>
      </c>
      <c r="S6" s="30">
        <v>151.25</v>
      </c>
      <c r="T6" s="32">
        <v>153</v>
      </c>
      <c r="U6" s="37">
        <v>166.25</v>
      </c>
      <c r="V6" s="41">
        <v>168.888888888888</v>
      </c>
      <c r="W6" s="31">
        <v>160</v>
      </c>
      <c r="X6" s="52">
        <f t="shared" si="0"/>
        <v>23.076923076923077</v>
      </c>
      <c r="Y6" s="51">
        <f t="shared" si="1"/>
        <v>-5.263157894736346</v>
      </c>
    </row>
    <row r="7" spans="1:25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5">
        <v>950.87</v>
      </c>
      <c r="O7" s="18">
        <v>890.14</v>
      </c>
      <c r="P7" s="21">
        <v>900.45</v>
      </c>
      <c r="Q7" s="24">
        <v>900</v>
      </c>
      <c r="R7" s="25">
        <v>920.22</v>
      </c>
      <c r="S7">
        <v>910.11</v>
      </c>
      <c r="T7" s="35">
        <v>905</v>
      </c>
      <c r="U7" s="38">
        <v>920.44</v>
      </c>
      <c r="V7" s="43">
        <v>933.15</v>
      </c>
      <c r="W7" s="31">
        <v>925</v>
      </c>
      <c r="X7" s="52">
        <f t="shared" si="0"/>
        <v>35.756055573352654</v>
      </c>
      <c r="Y7" s="51">
        <f t="shared" si="1"/>
        <v>-0.87338584364785687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U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4" max="24" width="25.5703125" customWidth="1"/>
    <col min="25" max="25" width="22.7109375" customWidth="1"/>
  </cols>
  <sheetData>
    <row r="1" spans="1:25" x14ac:dyDescent="0.25">
      <c r="C1" t="s">
        <v>21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75</v>
      </c>
      <c r="C3" s="2">
        <v>102.5</v>
      </c>
      <c r="D3" s="2">
        <v>105.694444444444</v>
      </c>
      <c r="E3" s="2">
        <v>104.25</v>
      </c>
      <c r="F3" s="2">
        <v>105.714285714285</v>
      </c>
      <c r="G3" s="2">
        <v>100.928571428571</v>
      </c>
      <c r="H3" s="2">
        <v>100</v>
      </c>
      <c r="I3" s="2">
        <v>104.75</v>
      </c>
      <c r="J3" s="3">
        <v>105.05397499999999</v>
      </c>
      <c r="K3" s="2">
        <v>103.015383522677</v>
      </c>
      <c r="L3" s="2">
        <v>100.625</v>
      </c>
      <c r="M3" s="2">
        <v>150.25</v>
      </c>
      <c r="N3" s="8">
        <v>127.333333333333</v>
      </c>
      <c r="O3" s="18">
        <v>125.33333333333333</v>
      </c>
      <c r="P3" s="20">
        <v>166.66666666666666</v>
      </c>
      <c r="Q3" s="24">
        <v>194</v>
      </c>
      <c r="R3" s="24">
        <v>186.1904761904762</v>
      </c>
      <c r="S3" s="30">
        <v>187.142857142857</v>
      </c>
      <c r="T3" s="32">
        <v>192.30769230769201</v>
      </c>
      <c r="U3" s="37">
        <v>171.538461538462</v>
      </c>
      <c r="V3" s="37">
        <v>203.636363636364</v>
      </c>
      <c r="W3" s="30">
        <v>202.5</v>
      </c>
      <c r="X3" s="51">
        <f>(W3-K3)/K3*100</f>
        <v>96.572582730251384</v>
      </c>
      <c r="Y3" s="51">
        <f>(W3-V3)/V3*100</f>
        <v>-0.55803571428588972</v>
      </c>
    </row>
    <row r="4" spans="1:25" ht="15" customHeight="1" x14ac:dyDescent="0.25">
      <c r="A4" s="1" t="s">
        <v>1</v>
      </c>
      <c r="B4" s="2">
        <v>1307.7777777777701</v>
      </c>
      <c r="C4" s="2">
        <v>1463.5416666666699</v>
      </c>
      <c r="D4" s="2">
        <v>1322.2222222222199</v>
      </c>
      <c r="E4" s="2">
        <v>1303.125</v>
      </c>
      <c r="F4" s="2">
        <v>1459.375</v>
      </c>
      <c r="G4" s="2">
        <v>1516.6666666666599</v>
      </c>
      <c r="H4" s="2">
        <v>1571.875</v>
      </c>
      <c r="I4" s="2">
        <v>1500</v>
      </c>
      <c r="J4" s="3">
        <v>1507.35</v>
      </c>
      <c r="K4" s="2">
        <v>1512.7827536679399</v>
      </c>
      <c r="L4" s="2">
        <v>1419.2857142857099</v>
      </c>
      <c r="M4" s="2">
        <v>1863.3333333333301</v>
      </c>
      <c r="N4" s="8">
        <v>1490.9090909090901</v>
      </c>
      <c r="O4" s="18">
        <v>1363.6363636363601</v>
      </c>
      <c r="P4" s="20">
        <v>1460</v>
      </c>
      <c r="Q4" s="24">
        <v>1627.2727272727273</v>
      </c>
      <c r="R4" s="24">
        <v>1504.54545454545</v>
      </c>
      <c r="S4" s="30">
        <v>1565.38461538462</v>
      </c>
      <c r="T4" s="32">
        <v>1535.7142857142801</v>
      </c>
      <c r="U4" s="37">
        <v>1470</v>
      </c>
      <c r="V4" s="37">
        <v>1470.89</v>
      </c>
      <c r="W4" s="30">
        <v>1425</v>
      </c>
      <c r="X4" s="51">
        <f t="shared" ref="X4:X7" si="0">(W4-K4)/K4*100</f>
        <v>-5.8027336347601226</v>
      </c>
      <c r="Y4" s="51">
        <f t="shared" ref="Y4:Y7" si="1">(W4-V4)/V4*100</f>
        <v>-3.11987980066491</v>
      </c>
    </row>
    <row r="5" spans="1:25" ht="15" customHeight="1" x14ac:dyDescent="0.25">
      <c r="A5" s="1" t="s">
        <v>2</v>
      </c>
      <c r="B5" s="3">
        <v>23760.34</v>
      </c>
      <c r="C5" s="3">
        <v>23810.236713999999</v>
      </c>
      <c r="D5" s="3">
        <v>23860.238211099397</v>
      </c>
      <c r="E5" s="3">
        <v>23910.344711342706</v>
      </c>
      <c r="F5" s="3">
        <v>23960.556435236525</v>
      </c>
      <c r="G5" s="3">
        <v>24010.873603750522</v>
      </c>
      <c r="H5" s="2">
        <v>24061.296438318397</v>
      </c>
      <c r="I5" s="2">
        <v>24111.825160838867</v>
      </c>
      <c r="J5" s="2">
        <v>24162.459993676628</v>
      </c>
      <c r="K5" s="2">
        <v>22770.680591596101</v>
      </c>
      <c r="L5" s="2">
        <v>22818.499020838452</v>
      </c>
      <c r="M5" s="2">
        <v>23850.12</v>
      </c>
      <c r="N5" s="2">
        <v>23850.67</v>
      </c>
      <c r="O5" s="2">
        <v>23850.67</v>
      </c>
      <c r="P5" s="2">
        <v>25580.34</v>
      </c>
      <c r="Q5" s="2">
        <v>25580.34</v>
      </c>
      <c r="R5" s="2">
        <v>26000</v>
      </c>
      <c r="S5" s="2">
        <v>26057.777777777701</v>
      </c>
      <c r="T5" s="2">
        <v>26000</v>
      </c>
      <c r="U5" s="11">
        <v>27000</v>
      </c>
      <c r="V5" s="37">
        <v>27400</v>
      </c>
      <c r="W5" s="30">
        <v>27554.705882352901</v>
      </c>
      <c r="X5" s="51">
        <f t="shared" si="0"/>
        <v>21.009584107566916</v>
      </c>
      <c r="Y5" s="51">
        <f t="shared" si="1"/>
        <v>0.56462000858722816</v>
      </c>
    </row>
    <row r="6" spans="1:25" ht="15" customHeight="1" x14ac:dyDescent="0.25">
      <c r="A6" s="1" t="s">
        <v>3</v>
      </c>
      <c r="B6" s="2">
        <v>54.740259740259702</v>
      </c>
      <c r="C6" s="2">
        <v>53.579545454545453</v>
      </c>
      <c r="D6" s="2">
        <v>53.125</v>
      </c>
      <c r="E6" s="2">
        <v>76.161616161616109</v>
      </c>
      <c r="F6" s="2">
        <v>63.920454545454547</v>
      </c>
      <c r="G6" s="2">
        <v>61.375</v>
      </c>
      <c r="H6" s="2">
        <v>54.772727272727252</v>
      </c>
      <c r="I6" s="2">
        <v>63.465909090909051</v>
      </c>
      <c r="J6" s="3">
        <v>63.599187499999957</v>
      </c>
      <c r="K6" s="2">
        <v>65.368580969999996</v>
      </c>
      <c r="L6" s="2">
        <v>65.368580969999996</v>
      </c>
      <c r="M6" s="2">
        <v>65.368580969999996</v>
      </c>
      <c r="N6" s="8">
        <v>53.888888888888886</v>
      </c>
      <c r="O6" s="18">
        <v>53.668888889000002</v>
      </c>
      <c r="P6" s="20">
        <v>57.333333333333336</v>
      </c>
      <c r="Q6" s="24">
        <v>57.6666666666667</v>
      </c>
      <c r="R6" s="24">
        <v>56.774193548387096</v>
      </c>
      <c r="S6" s="31">
        <v>58.96</v>
      </c>
      <c r="T6" s="32">
        <v>56.842105263157897</v>
      </c>
      <c r="U6" s="37">
        <v>55.714285714285715</v>
      </c>
      <c r="V6" s="37">
        <v>55.333333333333336</v>
      </c>
      <c r="W6" s="31">
        <v>50.74</v>
      </c>
      <c r="X6" s="51">
        <f t="shared" si="0"/>
        <v>-22.378611793200129</v>
      </c>
      <c r="Y6" s="51">
        <f t="shared" si="1"/>
        <v>-8.3012048192771086</v>
      </c>
    </row>
    <row r="7" spans="1:25" ht="15" customHeight="1" x14ac:dyDescent="0.25">
      <c r="A7" s="1" t="s">
        <v>4</v>
      </c>
      <c r="B7" s="3">
        <v>400.34</v>
      </c>
      <c r="C7" s="3">
        <v>401.18071399999997</v>
      </c>
      <c r="D7" s="3">
        <v>402.02319349939995</v>
      </c>
      <c r="E7" s="3">
        <v>402.86744220574866</v>
      </c>
      <c r="F7" s="3">
        <v>403.71346383438072</v>
      </c>
      <c r="G7" s="3">
        <v>404.56126210843291</v>
      </c>
      <c r="H7" s="3">
        <v>405.41084075886062</v>
      </c>
      <c r="I7" s="3">
        <v>406.26220352445421</v>
      </c>
      <c r="J7" s="3">
        <v>407.11535415185557</v>
      </c>
      <c r="K7" s="2">
        <v>481.36923696946798</v>
      </c>
      <c r="L7" s="3">
        <v>482.38011236710383</v>
      </c>
      <c r="M7" s="3">
        <v>503.393110603075</v>
      </c>
      <c r="N7" s="3">
        <v>483.393110603075</v>
      </c>
      <c r="O7" s="18">
        <v>482.55</v>
      </c>
      <c r="P7" s="21">
        <v>500.65</v>
      </c>
      <c r="Q7" s="21">
        <v>500.65</v>
      </c>
      <c r="R7" s="25">
        <v>500.98</v>
      </c>
      <c r="S7" s="31">
        <v>501.89</v>
      </c>
      <c r="T7" s="35">
        <v>500</v>
      </c>
      <c r="U7" s="38">
        <v>500.45</v>
      </c>
      <c r="V7" s="37">
        <v>502</v>
      </c>
      <c r="W7" s="30">
        <v>500</v>
      </c>
      <c r="X7" s="51">
        <f t="shared" si="0"/>
        <v>3.8703684406225825</v>
      </c>
      <c r="Y7" s="51">
        <f t="shared" si="1"/>
        <v>-0.39840637450199201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4" max="24" width="25.5703125" customWidth="1"/>
    <col min="25" max="25" width="22.7109375" customWidth="1"/>
  </cols>
  <sheetData>
    <row r="1" spans="1:25" x14ac:dyDescent="0.25">
      <c r="C1" t="s">
        <v>14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8">
        <v>78.888888888888886</v>
      </c>
      <c r="P3" s="20">
        <v>72.631578947368425</v>
      </c>
      <c r="Q3" s="24">
        <v>75.882352941176464</v>
      </c>
      <c r="R3" s="24">
        <v>79.545454545454547</v>
      </c>
      <c r="S3" s="30">
        <v>79.130434782608702</v>
      </c>
      <c r="T3" s="32">
        <v>78.714285714285694</v>
      </c>
      <c r="U3" s="37">
        <v>74.285714285714292</v>
      </c>
      <c r="V3" s="37">
        <v>78.421052631579002</v>
      </c>
      <c r="W3" s="30">
        <v>96.521739130434796</v>
      </c>
      <c r="X3" s="52">
        <f>(W3-K3)/K3*100</f>
        <v>19.233684243479381</v>
      </c>
      <c r="Y3" s="51">
        <f>(W3-V3)/V3*100</f>
        <v>23.081412313977172</v>
      </c>
    </row>
    <row r="4" spans="1:25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8">
        <v>1053.825</v>
      </c>
      <c r="P4" s="20">
        <v>1071.0526315789473</v>
      </c>
      <c r="Q4" s="24">
        <v>1260</v>
      </c>
      <c r="R4" s="24">
        <v>1116.6666666666599</v>
      </c>
      <c r="S4" s="30">
        <v>1211.1111111111111</v>
      </c>
      <c r="T4" s="32">
        <v>1218.4615384615299</v>
      </c>
      <c r="U4" s="37">
        <v>1180.55555555555</v>
      </c>
      <c r="V4" s="37">
        <v>1180</v>
      </c>
      <c r="W4" s="30">
        <v>1086.1111111111099</v>
      </c>
      <c r="X4" s="52">
        <f t="shared" ref="X4:X7" si="0">(W4-K4)/K4*100</f>
        <v>8.6038544438109881</v>
      </c>
      <c r="Y4" s="51">
        <f t="shared" ref="Y4:Y7" si="1">(W4-V4)/V4*100</f>
        <v>-7.9566854990584783</v>
      </c>
    </row>
    <row r="5" spans="1:25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8">
        <v>32000</v>
      </c>
      <c r="P5" s="20">
        <v>33500</v>
      </c>
      <c r="Q5" s="24">
        <v>33000</v>
      </c>
      <c r="R5" s="24">
        <v>33500</v>
      </c>
      <c r="S5" s="30">
        <v>33333.333333333299</v>
      </c>
      <c r="T5" s="33">
        <v>33000</v>
      </c>
      <c r="U5" s="37">
        <v>33000</v>
      </c>
      <c r="V5" s="37">
        <v>34000</v>
      </c>
      <c r="W5" s="45">
        <v>34500</v>
      </c>
      <c r="X5" s="52">
        <f t="shared" si="0"/>
        <v>58.007284575346198</v>
      </c>
      <c r="Y5" s="51">
        <f t="shared" si="1"/>
        <v>1.4705882352941175</v>
      </c>
    </row>
    <row r="6" spans="1:25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8">
        <v>131.5</v>
      </c>
      <c r="P6" s="20">
        <v>137</v>
      </c>
      <c r="Q6" s="24">
        <v>131.42857142857099</v>
      </c>
      <c r="R6" s="24">
        <v>132.38095238095238</v>
      </c>
      <c r="S6" s="30">
        <v>131.5</v>
      </c>
      <c r="T6" s="32">
        <v>139.230769230769</v>
      </c>
      <c r="U6" s="37">
        <v>131.11111111111111</v>
      </c>
      <c r="V6" s="37">
        <v>136.31578947368422</v>
      </c>
      <c r="W6" s="30">
        <v>136.5</v>
      </c>
      <c r="X6" s="52">
        <f t="shared" si="0"/>
        <v>7.8058654773015661</v>
      </c>
      <c r="Y6" s="51">
        <f t="shared" si="1"/>
        <v>0.13513513513512854</v>
      </c>
    </row>
    <row r="7" spans="1:25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6">
        <v>550.45000000000005</v>
      </c>
      <c r="O7" s="16">
        <v>550.95000000000005</v>
      </c>
      <c r="P7" s="21">
        <v>525.54</v>
      </c>
      <c r="Q7" s="25">
        <v>530</v>
      </c>
      <c r="R7" s="25">
        <v>542.89</v>
      </c>
      <c r="S7">
        <v>536.44499999999994</v>
      </c>
      <c r="T7" s="32">
        <v>550</v>
      </c>
      <c r="U7" s="38">
        <v>536.76</v>
      </c>
      <c r="V7" s="37">
        <v>520.6</v>
      </c>
      <c r="W7" s="31">
        <v>510.55</v>
      </c>
      <c r="X7" s="52">
        <f t="shared" si="0"/>
        <v>6.0620332147197216</v>
      </c>
      <c r="Y7" s="51">
        <f t="shared" si="1"/>
        <v>-1.930464848252019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2" max="22" width="10" bestFit="1" customWidth="1"/>
    <col min="24" max="24" width="25.5703125" customWidth="1"/>
    <col min="25" max="25" width="22.7109375" customWidth="1"/>
  </cols>
  <sheetData>
    <row r="1" spans="1:25" x14ac:dyDescent="0.25">
      <c r="C1" t="s">
        <v>19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55</v>
      </c>
      <c r="C3" s="2">
        <v>57.55</v>
      </c>
      <c r="D3" s="2">
        <v>51.666666666666998</v>
      </c>
      <c r="E3" s="2">
        <v>51.766666666667</v>
      </c>
      <c r="F3" s="2">
        <v>56.833333333333705</v>
      </c>
      <c r="G3" s="2">
        <v>55.908000000000364</v>
      </c>
      <c r="H3" s="2">
        <v>62.516666666667078</v>
      </c>
      <c r="I3" s="2">
        <v>61.498800000000408</v>
      </c>
      <c r="J3" s="2">
        <v>68.768333333333786</v>
      </c>
      <c r="K3" s="2">
        <v>67.648680000000454</v>
      </c>
      <c r="L3" s="2">
        <v>75.645166666667166</v>
      </c>
      <c r="M3" s="2">
        <v>105.87</v>
      </c>
      <c r="N3" s="8">
        <v>99.89</v>
      </c>
      <c r="O3" s="18">
        <v>83.333333333333329</v>
      </c>
      <c r="P3" s="20">
        <v>88.6666666666667</v>
      </c>
      <c r="Q3" s="24">
        <v>89</v>
      </c>
      <c r="R3" s="24">
        <v>86.666666666666671</v>
      </c>
      <c r="S3" s="30">
        <v>100</v>
      </c>
      <c r="T3" s="32">
        <v>106.666666666667</v>
      </c>
      <c r="U3" s="37">
        <v>118.75</v>
      </c>
      <c r="V3" s="46">
        <v>119</v>
      </c>
      <c r="W3" s="30">
        <v>118.571428571429</v>
      </c>
      <c r="X3" s="51">
        <f>(W3-K3)/K3*100</f>
        <v>75.275302594859511</v>
      </c>
      <c r="Y3" s="51">
        <f>(W3-V3)/V3*100</f>
        <v>-0.36014405762269269</v>
      </c>
    </row>
    <row r="4" spans="1:25" ht="15" customHeight="1" x14ac:dyDescent="0.25">
      <c r="A4" s="1" t="s">
        <v>1</v>
      </c>
      <c r="B4" s="2">
        <v>591.66666666666652</v>
      </c>
      <c r="C4" s="2">
        <v>591.66666666666652</v>
      </c>
      <c r="D4" s="2">
        <v>585</v>
      </c>
      <c r="E4" s="2">
        <v>611.66666666666652</v>
      </c>
      <c r="F4" s="2">
        <v>611.66666666666652</v>
      </c>
      <c r="G4" s="2">
        <v>662.49999999999955</v>
      </c>
      <c r="H4" s="2">
        <v>850</v>
      </c>
      <c r="I4" s="2">
        <v>850</v>
      </c>
      <c r="J4" s="2">
        <v>1002.8618055438125</v>
      </c>
      <c r="K4" s="2">
        <v>1200.5</v>
      </c>
      <c r="L4" s="2">
        <v>1345</v>
      </c>
      <c r="M4" s="2">
        <v>1500.22</v>
      </c>
      <c r="N4" s="8">
        <v>1350</v>
      </c>
      <c r="O4" s="18">
        <v>1037.5</v>
      </c>
      <c r="P4" s="20">
        <v>1400</v>
      </c>
      <c r="Q4" s="24">
        <v>1390</v>
      </c>
      <c r="R4" s="24">
        <v>1350</v>
      </c>
      <c r="S4" s="30">
        <v>1301.6666666666599</v>
      </c>
      <c r="T4" s="32">
        <v>1344</v>
      </c>
      <c r="U4" s="37">
        <v>1290</v>
      </c>
      <c r="V4" s="46">
        <v>1280</v>
      </c>
      <c r="W4" s="30">
        <v>1244.44444444444</v>
      </c>
      <c r="X4" s="51">
        <f t="shared" ref="X4:X7" si="0">(W4-K4)/K4*100</f>
        <v>3.6605118237767615</v>
      </c>
      <c r="Y4" s="51">
        <f t="shared" ref="Y4:Y7" si="1">(W4-V4)/V4*100</f>
        <v>-2.7777777777781232</v>
      </c>
    </row>
    <row r="5" spans="1:25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2">
        <v>25000</v>
      </c>
      <c r="J5" s="2">
        <v>32203.06293421935</v>
      </c>
      <c r="K5" s="2">
        <v>32203.06293421935</v>
      </c>
      <c r="L5" s="2">
        <v>32203.06293421935</v>
      </c>
      <c r="M5" s="2">
        <v>33500.449999999997</v>
      </c>
      <c r="N5" s="2">
        <v>33500.449999999997</v>
      </c>
      <c r="O5" s="2">
        <v>33500.449999999997</v>
      </c>
      <c r="P5" s="20">
        <v>33000</v>
      </c>
      <c r="Q5" s="24">
        <v>33000</v>
      </c>
      <c r="R5" s="24">
        <v>33666.666666666701</v>
      </c>
      <c r="S5" s="30">
        <v>33070</v>
      </c>
      <c r="T5" s="32">
        <v>32000</v>
      </c>
      <c r="U5" s="37">
        <v>32075</v>
      </c>
      <c r="V5" s="46">
        <v>32500</v>
      </c>
      <c r="W5" s="30">
        <v>34000</v>
      </c>
      <c r="X5" s="51">
        <f t="shared" si="0"/>
        <v>5.5800191101424828</v>
      </c>
      <c r="Y5" s="51">
        <f t="shared" si="1"/>
        <v>4.6153846153846159</v>
      </c>
    </row>
    <row r="6" spans="1:25" ht="15" customHeight="1" x14ac:dyDescent="0.25">
      <c r="A6" s="1" t="s">
        <v>3</v>
      </c>
      <c r="B6" s="2">
        <v>65.8333333333333</v>
      </c>
      <c r="C6" s="2">
        <v>60</v>
      </c>
      <c r="D6" s="2">
        <v>71.785714285714249</v>
      </c>
      <c r="E6" s="2">
        <v>76.666666666666657</v>
      </c>
      <c r="F6" s="2">
        <v>85.8333333333333</v>
      </c>
      <c r="G6" s="2">
        <v>78.75</v>
      </c>
      <c r="H6" s="2">
        <v>81.25</v>
      </c>
      <c r="I6" s="2">
        <v>84.5833333333333</v>
      </c>
      <c r="J6" s="2">
        <v>73.917468824110045</v>
      </c>
      <c r="K6" s="2">
        <v>80.235582798718795</v>
      </c>
      <c r="L6" s="2">
        <v>74</v>
      </c>
      <c r="M6" s="2">
        <v>85</v>
      </c>
      <c r="N6" s="8">
        <v>77.5</v>
      </c>
      <c r="O6" s="18">
        <v>65.555555555555557</v>
      </c>
      <c r="P6" s="20">
        <v>62.5</v>
      </c>
      <c r="Q6" s="24">
        <v>77.777777777777771</v>
      </c>
      <c r="R6" s="24">
        <v>76.25</v>
      </c>
      <c r="S6" s="31">
        <v>77.89</v>
      </c>
      <c r="T6" s="32">
        <v>77.777777777777771</v>
      </c>
      <c r="U6" s="37">
        <v>78</v>
      </c>
      <c r="V6" s="46">
        <v>81.111111111111114</v>
      </c>
      <c r="W6" s="30">
        <v>76.36363636363636</v>
      </c>
      <c r="X6" s="51">
        <f t="shared" si="0"/>
        <v>-4.825722329201132</v>
      </c>
      <c r="Y6" s="51">
        <f t="shared" si="1"/>
        <v>-5.8530510585305189</v>
      </c>
    </row>
    <row r="7" spans="1:25" ht="15" customHeight="1" x14ac:dyDescent="0.25">
      <c r="A7" s="1" t="s">
        <v>4</v>
      </c>
      <c r="B7" s="2">
        <v>100</v>
      </c>
      <c r="C7" s="3">
        <v>100.21</v>
      </c>
      <c r="D7" s="3">
        <v>100.420441</v>
      </c>
      <c r="E7" s="3">
        <v>100.63132392609999</v>
      </c>
      <c r="F7" s="3">
        <v>100.8426497063448</v>
      </c>
      <c r="G7" s="3">
        <v>101.05441927072812</v>
      </c>
      <c r="H7" s="3">
        <v>101.26663355119665</v>
      </c>
      <c r="I7" s="3">
        <v>101.47929348165415</v>
      </c>
      <c r="J7" s="2">
        <v>150</v>
      </c>
      <c r="K7" s="2">
        <v>150</v>
      </c>
      <c r="L7" s="2">
        <v>150</v>
      </c>
      <c r="M7" s="3">
        <v>200.25</v>
      </c>
      <c r="N7" s="9">
        <v>150</v>
      </c>
      <c r="O7" s="18">
        <v>150</v>
      </c>
      <c r="P7" s="21">
        <v>170.56</v>
      </c>
      <c r="Q7" s="25">
        <v>171</v>
      </c>
      <c r="R7" s="25">
        <v>171.99</v>
      </c>
      <c r="S7" s="31">
        <v>173</v>
      </c>
      <c r="T7" s="31">
        <v>173</v>
      </c>
      <c r="U7" s="38">
        <v>172.89</v>
      </c>
      <c r="V7" s="42">
        <v>180</v>
      </c>
      <c r="W7" s="31">
        <v>175.55</v>
      </c>
      <c r="X7" s="51">
        <f t="shared" si="0"/>
        <v>17.033333333333342</v>
      </c>
      <c r="Y7" s="51">
        <f t="shared" si="1"/>
        <v>-2.4722222222222161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4" max="24" width="25.5703125" customWidth="1"/>
    <col min="25" max="25" width="22.7109375" customWidth="1"/>
  </cols>
  <sheetData>
    <row r="1" spans="1:25" x14ac:dyDescent="0.25">
      <c r="C1" t="s">
        <v>15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90.8333333333333</v>
      </c>
      <c r="C3" s="2">
        <v>79.785714285713993</v>
      </c>
      <c r="D3" s="2">
        <v>79.785714285713993</v>
      </c>
      <c r="E3" s="2">
        <v>93.333333333333002</v>
      </c>
      <c r="F3" s="2">
        <v>87.769230769230489</v>
      </c>
      <c r="G3" s="2">
        <v>87.769230769230489</v>
      </c>
      <c r="H3" s="2">
        <v>87.769230769230489</v>
      </c>
      <c r="I3" s="2">
        <v>91.15384615384599</v>
      </c>
      <c r="J3" s="2">
        <v>103.0236630541639</v>
      </c>
      <c r="K3" s="2">
        <v>94.9635714285711</v>
      </c>
      <c r="L3" s="2">
        <v>119.8701298701296</v>
      </c>
      <c r="M3" s="2">
        <v>120.87012987013</v>
      </c>
      <c r="N3" s="8">
        <v>105.625</v>
      </c>
      <c r="O3" s="18">
        <v>114.615384615385</v>
      </c>
      <c r="P3" s="20">
        <v>128.75</v>
      </c>
      <c r="Q3" s="24">
        <v>127.77777777777777</v>
      </c>
      <c r="R3" s="24">
        <v>126.222222222222</v>
      </c>
      <c r="S3" s="30">
        <v>122.35294117647101</v>
      </c>
      <c r="T3" s="32">
        <v>120</v>
      </c>
      <c r="U3" s="37">
        <v>119.5</v>
      </c>
      <c r="V3" s="46">
        <v>121.578947368421</v>
      </c>
      <c r="W3" s="30">
        <v>118.75</v>
      </c>
      <c r="X3" s="51">
        <f>(W3-K3)/K3*100</f>
        <v>25.047950717944907</v>
      </c>
      <c r="Y3" s="51">
        <f>(W3-V3)/V3*100</f>
        <v>-2.326839826839783</v>
      </c>
    </row>
    <row r="4" spans="1:25" ht="15" customHeight="1" x14ac:dyDescent="0.25">
      <c r="A4" s="1" t="s">
        <v>1</v>
      </c>
      <c r="B4" s="2">
        <v>745.71428571428555</v>
      </c>
      <c r="C4" s="2">
        <v>632.40259740259694</v>
      </c>
      <c r="D4" s="2">
        <v>632.40259740259694</v>
      </c>
      <c r="E4" s="2">
        <v>769.642857142857</v>
      </c>
      <c r="F4" s="2">
        <v>734.5454545454545</v>
      </c>
      <c r="G4" s="2">
        <v>734.5454545454545</v>
      </c>
      <c r="H4" s="2">
        <v>734.5454545454545</v>
      </c>
      <c r="I4" s="2">
        <v>734.5454545454545</v>
      </c>
      <c r="J4" s="2">
        <v>1009.5317902312299</v>
      </c>
      <c r="K4" s="2">
        <v>1009.5317902312299</v>
      </c>
      <c r="L4" s="2">
        <v>1009.5317902312299</v>
      </c>
      <c r="M4" s="2">
        <v>1207.1428571428501</v>
      </c>
      <c r="N4" s="8">
        <v>976.66666666666697</v>
      </c>
      <c r="O4" s="18">
        <v>879.16666666666663</v>
      </c>
      <c r="P4" s="20">
        <v>1035.7142857142858</v>
      </c>
      <c r="Q4" s="24">
        <v>1231.25</v>
      </c>
      <c r="R4" s="24">
        <v>1206.25</v>
      </c>
      <c r="S4" s="30">
        <v>1325</v>
      </c>
      <c r="T4" s="32">
        <v>1300</v>
      </c>
      <c r="U4" s="37">
        <v>1450</v>
      </c>
      <c r="V4" s="46">
        <v>1461.1111111111099</v>
      </c>
      <c r="W4" s="30">
        <v>1440</v>
      </c>
      <c r="X4" s="51">
        <f t="shared" ref="X4:X7" si="0">(W4-K4)/K4*100</f>
        <v>42.640381802159268</v>
      </c>
      <c r="Y4" s="51">
        <f t="shared" ref="Y4:Y7" si="1">(W4-V4)/V4*100</f>
        <v>-1.444866920152013</v>
      </c>
    </row>
    <row r="5" spans="1:25" ht="15" customHeight="1" x14ac:dyDescent="0.25">
      <c r="A5" s="1" t="s">
        <v>2</v>
      </c>
      <c r="B5" s="2">
        <v>22000</v>
      </c>
      <c r="C5" s="2">
        <v>22046.2</v>
      </c>
      <c r="D5" s="2">
        <v>22092.497019999999</v>
      </c>
      <c r="E5" s="2">
        <v>22138.891263742</v>
      </c>
      <c r="F5" s="2">
        <v>22185.382935395857</v>
      </c>
      <c r="G5" s="2">
        <v>22231.972239560189</v>
      </c>
      <c r="H5" s="2">
        <v>22278.659381263267</v>
      </c>
      <c r="I5" s="2">
        <v>22325.44456596392</v>
      </c>
      <c r="J5" s="2">
        <v>22325.44456596392</v>
      </c>
      <c r="K5" s="2">
        <v>22470.265237865398</v>
      </c>
      <c r="L5" s="2">
        <v>22517.452794864916</v>
      </c>
      <c r="M5" s="2">
        <v>29564.7394457341</v>
      </c>
      <c r="N5" s="2">
        <v>29599.394457341001</v>
      </c>
      <c r="O5" s="2">
        <v>29599.394457341001</v>
      </c>
      <c r="P5" s="2">
        <v>30000</v>
      </c>
      <c r="Q5" s="2">
        <v>30000</v>
      </c>
      <c r="R5" s="2">
        <v>30500.44</v>
      </c>
      <c r="S5" s="2">
        <v>31000</v>
      </c>
      <c r="T5" s="2">
        <v>31000</v>
      </c>
      <c r="U5" s="11">
        <v>31500</v>
      </c>
      <c r="V5" s="11">
        <v>31700</v>
      </c>
      <c r="W5" s="30">
        <v>32501</v>
      </c>
      <c r="X5" s="51">
        <f t="shared" si="0"/>
        <v>44.640037204507379</v>
      </c>
      <c r="Y5" s="51">
        <f t="shared" si="1"/>
        <v>2.5268138801261832</v>
      </c>
    </row>
    <row r="6" spans="1:25" ht="15" customHeight="1" x14ac:dyDescent="0.25">
      <c r="A6" s="1" t="s">
        <v>3</v>
      </c>
      <c r="B6" s="2">
        <v>104.776785714285</v>
      </c>
      <c r="C6" s="2">
        <v>96.6666666666666</v>
      </c>
      <c r="D6" s="2">
        <v>114.42857142857099</v>
      </c>
      <c r="E6" s="2">
        <v>113.333333333333</v>
      </c>
      <c r="F6" s="2">
        <v>106.25</v>
      </c>
      <c r="G6" s="2">
        <v>105.71428571428541</v>
      </c>
      <c r="H6" s="2">
        <v>124.85714285714251</v>
      </c>
      <c r="I6" s="2">
        <v>121.5714285714285</v>
      </c>
      <c r="J6" s="2">
        <v>119.84961291121375</v>
      </c>
      <c r="K6" s="2">
        <v>120.68475225078301</v>
      </c>
      <c r="L6" s="2">
        <v>131.28571428571399</v>
      </c>
      <c r="M6" s="2">
        <v>145.57692307692301</v>
      </c>
      <c r="N6" s="8">
        <v>132.35294117647101</v>
      </c>
      <c r="O6" s="18">
        <v>145</v>
      </c>
      <c r="P6" s="20">
        <v>146.875</v>
      </c>
      <c r="Q6" s="24">
        <v>145.26315789473699</v>
      </c>
      <c r="R6" s="24">
        <v>142.63157894736841</v>
      </c>
      <c r="S6" s="30">
        <v>146.666666666667</v>
      </c>
      <c r="T6" s="32">
        <v>148.636363636364</v>
      </c>
      <c r="U6" s="37">
        <v>127.27272727272727</v>
      </c>
      <c r="V6" s="46">
        <v>129.52380952380952</v>
      </c>
      <c r="W6" s="30">
        <v>124.11764705882401</v>
      </c>
      <c r="X6" s="51">
        <f t="shared" si="0"/>
        <v>2.8445141113663146</v>
      </c>
      <c r="Y6" s="51">
        <f t="shared" si="1"/>
        <v>-4.1738754325255805</v>
      </c>
    </row>
    <row r="7" spans="1:25" ht="15" customHeight="1" x14ac:dyDescent="0.25">
      <c r="A7" s="1" t="s">
        <v>4</v>
      </c>
      <c r="B7" s="3">
        <v>400</v>
      </c>
      <c r="C7" s="3">
        <v>400</v>
      </c>
      <c r="D7" s="3">
        <v>400</v>
      </c>
      <c r="E7" s="3">
        <v>400</v>
      </c>
      <c r="F7" s="3">
        <v>400</v>
      </c>
      <c r="G7" s="3">
        <v>400</v>
      </c>
      <c r="H7" s="3">
        <v>400</v>
      </c>
      <c r="I7" s="3">
        <v>400</v>
      </c>
      <c r="J7" s="2">
        <v>444.48801882354849</v>
      </c>
      <c r="K7" s="2">
        <v>496.23940661638602</v>
      </c>
      <c r="L7" s="3">
        <v>497.28150937028045</v>
      </c>
      <c r="M7" s="3">
        <v>598.32580053995798</v>
      </c>
      <c r="N7" s="9">
        <v>450.745</v>
      </c>
      <c r="O7" s="9">
        <v>450.85500000000002</v>
      </c>
      <c r="P7" s="21">
        <v>456.65</v>
      </c>
      <c r="Q7" s="25">
        <v>457</v>
      </c>
      <c r="R7" s="25">
        <v>490.76</v>
      </c>
      <c r="S7" s="31">
        <v>495</v>
      </c>
      <c r="T7" s="31">
        <v>495</v>
      </c>
      <c r="U7" s="38">
        <v>480.43</v>
      </c>
      <c r="V7" s="42">
        <v>475.25</v>
      </c>
      <c r="W7" s="31">
        <v>455</v>
      </c>
      <c r="X7" s="51">
        <f t="shared" si="0"/>
        <v>-8.3103852830990146</v>
      </c>
      <c r="Y7" s="51">
        <f t="shared" si="1"/>
        <v>-4.2609153077327724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4" max="24" width="25.5703125" customWidth="1"/>
    <col min="25" max="25" width="22.7109375" customWidth="1"/>
  </cols>
  <sheetData>
    <row r="1" spans="1:25" x14ac:dyDescent="0.25">
      <c r="C1" t="s">
        <v>16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8">
        <v>160</v>
      </c>
      <c r="P3" s="20">
        <v>156.666666666667</v>
      </c>
      <c r="Q3" s="24">
        <v>157.5</v>
      </c>
      <c r="R3" s="24">
        <v>142</v>
      </c>
      <c r="S3" s="30">
        <v>145</v>
      </c>
      <c r="T3" s="30">
        <v>145</v>
      </c>
      <c r="U3" s="37">
        <v>150</v>
      </c>
      <c r="V3" s="46">
        <v>146.19999999999999</v>
      </c>
      <c r="W3" s="30">
        <v>141.666666666667</v>
      </c>
      <c r="X3" s="51">
        <f>(W3-K3)/K3*100</f>
        <v>13.972932102561582</v>
      </c>
      <c r="Y3" s="51">
        <f>(W3-V3)/V3*100</f>
        <v>-3.1007751937982153</v>
      </c>
    </row>
    <row r="4" spans="1:25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8">
        <v>978.18181818181802</v>
      </c>
      <c r="P4" s="20">
        <v>900.08</v>
      </c>
      <c r="Q4" s="24">
        <v>950</v>
      </c>
      <c r="R4" s="24">
        <v>995.45454545454504</v>
      </c>
      <c r="S4" s="30">
        <v>1030</v>
      </c>
      <c r="T4" s="32">
        <v>1000</v>
      </c>
      <c r="U4" s="37">
        <v>1020.83333333333</v>
      </c>
      <c r="V4" s="46">
        <v>1050</v>
      </c>
      <c r="W4" s="30">
        <v>1028.57142857142</v>
      </c>
      <c r="X4" s="51">
        <f t="shared" ref="X4:X7" si="0">(W4-K4)/K4*100</f>
        <v>20.811225490943205</v>
      </c>
      <c r="Y4" s="51">
        <f t="shared" ref="Y4:Y7" si="1">(W4-V4)/V4*100</f>
        <v>-2.0408163265314259</v>
      </c>
    </row>
    <row r="5" spans="1:25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1">
        <v>40000.11</v>
      </c>
      <c r="Q5" s="11">
        <v>40000.11</v>
      </c>
      <c r="R5" s="11">
        <v>40800.230000000003</v>
      </c>
      <c r="S5" s="12">
        <v>40400.17</v>
      </c>
      <c r="T5" s="36">
        <v>40000</v>
      </c>
      <c r="U5" s="36">
        <v>40500</v>
      </c>
      <c r="V5" s="36">
        <v>40500</v>
      </c>
      <c r="W5" s="36">
        <v>40550</v>
      </c>
      <c r="X5" s="51">
        <f t="shared" si="0"/>
        <v>44.821428571428577</v>
      </c>
      <c r="Y5" s="51">
        <f t="shared" si="1"/>
        <v>0.12345679012345678</v>
      </c>
    </row>
    <row r="6" spans="1:25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8">
        <v>76.923076923076906</v>
      </c>
      <c r="P6" s="20">
        <v>71.428571428571402</v>
      </c>
      <c r="Q6" s="24">
        <v>72</v>
      </c>
      <c r="R6" s="24">
        <v>75.3333333333333</v>
      </c>
      <c r="S6" s="30">
        <v>72.142857142857096</v>
      </c>
      <c r="T6" s="32">
        <v>71.3333333333333</v>
      </c>
      <c r="U6" s="37">
        <v>60.6666666666667</v>
      </c>
      <c r="V6" s="46">
        <v>59.1111111111111</v>
      </c>
      <c r="W6" s="30">
        <v>62.6666666666667</v>
      </c>
      <c r="X6" s="51">
        <f t="shared" si="0"/>
        <v>0.58254899420910233</v>
      </c>
      <c r="Y6" s="51">
        <f t="shared" si="1"/>
        <v>6.0150375939850385</v>
      </c>
    </row>
    <row r="7" spans="1:25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9">
        <v>585.54999999999995</v>
      </c>
      <c r="P7" s="21">
        <v>550.87</v>
      </c>
      <c r="Q7" s="25">
        <v>555.78</v>
      </c>
      <c r="R7" s="25">
        <v>565.22</v>
      </c>
      <c r="S7" s="12">
        <v>560.5</v>
      </c>
      <c r="T7" s="35">
        <v>560</v>
      </c>
      <c r="U7" s="38">
        <v>550.21</v>
      </c>
      <c r="V7" s="42">
        <v>550.29999999999995</v>
      </c>
      <c r="W7" s="31">
        <v>520</v>
      </c>
      <c r="X7" s="51">
        <f t="shared" si="0"/>
        <v>3.1309672076739736</v>
      </c>
      <c r="Y7" s="51">
        <f t="shared" si="1"/>
        <v>-5.5060875885880352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4" max="24" width="25.5703125" customWidth="1"/>
    <col min="25" max="25" width="22.7109375" customWidth="1"/>
  </cols>
  <sheetData>
    <row r="1" spans="1:25" x14ac:dyDescent="0.25">
      <c r="C1" t="s">
        <v>17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80</v>
      </c>
      <c r="C3" s="2">
        <v>79.75</v>
      </c>
      <c r="D3" s="2">
        <v>78.75</v>
      </c>
      <c r="E3" s="2">
        <v>101.25</v>
      </c>
      <c r="F3" s="2">
        <v>125</v>
      </c>
      <c r="G3" s="2">
        <v>120.28571428571399</v>
      </c>
      <c r="H3" s="2">
        <v>120.25</v>
      </c>
      <c r="I3" s="2">
        <v>120.25</v>
      </c>
      <c r="J3" s="2">
        <v>120.25</v>
      </c>
      <c r="K3" s="2">
        <v>120.25</v>
      </c>
      <c r="L3" s="2">
        <v>153.333333333333</v>
      </c>
      <c r="M3" s="2">
        <v>165</v>
      </c>
      <c r="N3" s="8">
        <v>175</v>
      </c>
      <c r="O3" s="18">
        <v>155.555555555555</v>
      </c>
      <c r="P3" s="20">
        <v>130</v>
      </c>
      <c r="Q3" s="24">
        <v>132</v>
      </c>
      <c r="R3" s="24">
        <v>126.666666666666</v>
      </c>
      <c r="S3" s="30">
        <v>125.555555555555</v>
      </c>
      <c r="T3" s="32">
        <v>135.555555555555</v>
      </c>
      <c r="U3" s="37">
        <v>127.142857142857</v>
      </c>
      <c r="V3" s="46">
        <v>127.66</v>
      </c>
      <c r="W3" s="30">
        <v>120</v>
      </c>
      <c r="X3" s="51">
        <f>(W3-K3)/K3*100</f>
        <v>-0.20790020790020791</v>
      </c>
      <c r="Y3" s="51">
        <f>(W3-V3)/V3*100</f>
        <v>-6.00031333228889</v>
      </c>
    </row>
    <row r="4" spans="1:25" ht="15" customHeight="1" x14ac:dyDescent="0.25">
      <c r="A4" s="1" t="s">
        <v>1</v>
      </c>
      <c r="B4" s="2">
        <v>819.28571428571399</v>
      </c>
      <c r="C4" s="2">
        <v>713.54166666666652</v>
      </c>
      <c r="D4" s="2">
        <v>1060</v>
      </c>
      <c r="E4" s="2">
        <v>1025</v>
      </c>
      <c r="F4" s="2">
        <v>1073.2142857142801</v>
      </c>
      <c r="G4" s="2">
        <v>1212.5</v>
      </c>
      <c r="H4" s="2">
        <v>1039.5833333333298</v>
      </c>
      <c r="I4" s="2">
        <v>1033.0357142857101</v>
      </c>
      <c r="J4" s="2">
        <v>1330.29775528703</v>
      </c>
      <c r="K4" s="2">
        <v>1099.2221837105255</v>
      </c>
      <c r="L4" s="2">
        <v>944.444444444444</v>
      </c>
      <c r="M4" s="2">
        <v>1245.8333333333301</v>
      </c>
      <c r="N4" s="8">
        <v>1190.909090909091</v>
      </c>
      <c r="O4" s="18">
        <v>1200</v>
      </c>
      <c r="P4" s="20">
        <v>1177.27272727272</v>
      </c>
      <c r="Q4" s="24">
        <v>1320</v>
      </c>
      <c r="R4" s="24">
        <v>1250</v>
      </c>
      <c r="S4" s="30">
        <v>1258.3333333333333</v>
      </c>
      <c r="T4" s="32">
        <v>1276.9230769230701</v>
      </c>
      <c r="U4" s="37">
        <v>1066.6666666666667</v>
      </c>
      <c r="V4" s="46">
        <v>1063.3333333333301</v>
      </c>
      <c r="W4" s="30">
        <v>1025</v>
      </c>
      <c r="X4" s="51">
        <f t="shared" ref="X4:X7" si="0">(W4-K4)/K4*100</f>
        <v>-6.7522457980225381</v>
      </c>
      <c r="Y4" s="51">
        <f t="shared" ref="Y4:Y7" si="1">(W4-V4)/V4*100</f>
        <v>-3.6050156739808958</v>
      </c>
    </row>
    <row r="5" spans="1:25" ht="15" customHeight="1" x14ac:dyDescent="0.25">
      <c r="A5" s="1" t="s">
        <v>2</v>
      </c>
      <c r="B5" s="2">
        <v>21450</v>
      </c>
      <c r="C5" s="2">
        <v>21495.044999999998</v>
      </c>
      <c r="D5" s="2">
        <v>21540.184594499999</v>
      </c>
      <c r="E5" s="2">
        <v>21585.418982148447</v>
      </c>
      <c r="F5" s="2">
        <v>21630.74836201096</v>
      </c>
      <c r="G5" s="2">
        <v>21676.172933571183</v>
      </c>
      <c r="H5" s="2">
        <v>21721.692896731682</v>
      </c>
      <c r="I5" s="2">
        <v>21767.308451814817</v>
      </c>
      <c r="J5" s="2">
        <v>21962.84637287875</v>
      </c>
      <c r="K5" s="2">
        <v>23210.890947634802</v>
      </c>
      <c r="L5" s="2">
        <v>23259.633818624836</v>
      </c>
      <c r="M5" s="2">
        <v>23308.479049643949</v>
      </c>
      <c r="N5" s="2">
        <v>23308.479049643949</v>
      </c>
      <c r="O5" s="2">
        <v>23308.479049643949</v>
      </c>
      <c r="P5" s="2">
        <v>25657.87</v>
      </c>
      <c r="Q5" s="2">
        <v>26580</v>
      </c>
      <c r="R5" s="2">
        <v>26000.23</v>
      </c>
      <c r="S5" s="2">
        <v>28000.89</v>
      </c>
      <c r="T5" s="11">
        <v>28000</v>
      </c>
      <c r="U5" s="11">
        <v>29000</v>
      </c>
      <c r="V5" s="11">
        <v>29600</v>
      </c>
      <c r="W5" s="11">
        <v>30000</v>
      </c>
      <c r="X5" s="51">
        <f t="shared" si="0"/>
        <v>29.249670198709072</v>
      </c>
      <c r="Y5" s="51">
        <f t="shared" si="1"/>
        <v>1.3513513513513513</v>
      </c>
    </row>
    <row r="6" spans="1:25" ht="15" customHeight="1" x14ac:dyDescent="0.25">
      <c r="A6" s="1" t="s">
        <v>3</v>
      </c>
      <c r="B6" s="2">
        <v>63.8333333333333</v>
      </c>
      <c r="C6" s="2">
        <v>69.375</v>
      </c>
      <c r="D6" s="2">
        <v>52.91666666666665</v>
      </c>
      <c r="E6" s="2">
        <v>59.5</v>
      </c>
      <c r="F6" s="2">
        <v>57.91666666666665</v>
      </c>
      <c r="G6" s="2">
        <v>65.192307692307651</v>
      </c>
      <c r="H6" s="2">
        <v>61.5</v>
      </c>
      <c r="I6" s="2">
        <v>67.071428571428555</v>
      </c>
      <c r="J6" s="2">
        <v>81.1276760183503</v>
      </c>
      <c r="K6" s="2">
        <v>63.921193225327151</v>
      </c>
      <c r="L6" s="2">
        <v>67.878787878787847</v>
      </c>
      <c r="M6" s="2">
        <v>72.5</v>
      </c>
      <c r="N6" s="8">
        <v>56</v>
      </c>
      <c r="O6" s="18">
        <v>70</v>
      </c>
      <c r="P6" s="20">
        <v>66</v>
      </c>
      <c r="Q6" s="24">
        <v>67.8333333333333</v>
      </c>
      <c r="R6" s="24">
        <v>76.153846153846203</v>
      </c>
      <c r="S6" s="30">
        <v>75</v>
      </c>
      <c r="T6" s="32">
        <v>76.857142857142904</v>
      </c>
      <c r="U6" s="37">
        <v>65.714285714285708</v>
      </c>
      <c r="V6" s="46">
        <v>75.714285714285708</v>
      </c>
      <c r="W6" s="30">
        <v>76.36363636363636</v>
      </c>
      <c r="X6" s="51">
        <f t="shared" si="0"/>
        <v>19.465286097599328</v>
      </c>
      <c r="Y6" s="51">
        <f t="shared" si="1"/>
        <v>0.85763293310463418</v>
      </c>
    </row>
    <row r="7" spans="1:25" ht="15" customHeight="1" x14ac:dyDescent="0.25">
      <c r="A7" s="1" t="s">
        <v>4</v>
      </c>
      <c r="B7" s="2">
        <v>100</v>
      </c>
      <c r="C7" s="3">
        <v>100.21</v>
      </c>
      <c r="D7" s="3">
        <v>100.420441</v>
      </c>
      <c r="E7" s="3">
        <v>100.63132392609999</v>
      </c>
      <c r="F7" s="3">
        <v>100.8426497063448</v>
      </c>
      <c r="G7" s="3">
        <v>101.05441927072812</v>
      </c>
      <c r="H7" s="3">
        <v>101.26663355119665</v>
      </c>
      <c r="I7" s="2">
        <v>105</v>
      </c>
      <c r="J7" s="2">
        <v>228.81283986641299</v>
      </c>
      <c r="K7" s="2">
        <v>229.665365251899</v>
      </c>
      <c r="L7" s="3">
        <v>252.75666251892801</v>
      </c>
      <c r="M7" s="3">
        <v>350.85025151021802</v>
      </c>
      <c r="N7" s="9">
        <v>300</v>
      </c>
      <c r="O7" s="19">
        <v>320.55</v>
      </c>
      <c r="P7" s="20">
        <v>322.54000000000002</v>
      </c>
      <c r="Q7" s="25">
        <v>323</v>
      </c>
      <c r="R7" s="25">
        <v>350.11</v>
      </c>
      <c r="S7" s="12">
        <v>336.55500000000001</v>
      </c>
      <c r="T7" s="35">
        <v>340</v>
      </c>
      <c r="U7" s="38">
        <v>320.55</v>
      </c>
      <c r="V7" s="42">
        <v>330</v>
      </c>
      <c r="W7" s="31">
        <v>320.25</v>
      </c>
      <c r="X7" s="51">
        <f t="shared" si="0"/>
        <v>39.442009311568142</v>
      </c>
      <c r="Y7" s="51">
        <f t="shared" si="1"/>
        <v>-2.9545454545454546</v>
      </c>
    </row>
    <row r="8" spans="1:25" x14ac:dyDescent="0.25">
      <c r="P8" s="20"/>
    </row>
    <row r="9" spans="1:25" x14ac:dyDescent="0.25">
      <c r="P9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tabSelected="1" workbookViewId="0">
      <pane xSplit="1" topLeftCell="S1" activePane="topRight" state="frozen"/>
      <selection pane="topRight" activeCell="Y3" sqref="Y3"/>
    </sheetView>
  </sheetViews>
  <sheetFormatPr defaultRowHeight="15" x14ac:dyDescent="0.25"/>
  <cols>
    <col min="1" max="1" width="47" bestFit="1" customWidth="1"/>
    <col min="22" max="22" width="10" bestFit="1" customWidth="1"/>
    <col min="24" max="24" width="25.5703125" customWidth="1"/>
    <col min="25" max="25" width="22.7109375" customWidth="1"/>
  </cols>
  <sheetData>
    <row r="1" spans="1:28" x14ac:dyDescent="0.25">
      <c r="C1" t="s">
        <v>39</v>
      </c>
      <c r="X1" s="5" t="s">
        <v>43</v>
      </c>
      <c r="Y1" s="5" t="s">
        <v>44</v>
      </c>
    </row>
    <row r="2" spans="1:2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8" ht="15" customHeight="1" x14ac:dyDescent="0.25">
      <c r="A3" s="1" t="s">
        <v>0</v>
      </c>
      <c r="B3" s="2">
        <v>50</v>
      </c>
      <c r="C3" s="3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18">
        <v>257.5</v>
      </c>
      <c r="P3" s="20">
        <v>262.5</v>
      </c>
      <c r="Q3" s="24">
        <v>255</v>
      </c>
      <c r="R3" s="24">
        <v>250</v>
      </c>
      <c r="S3" s="27">
        <v>250</v>
      </c>
      <c r="T3" s="27">
        <v>250</v>
      </c>
      <c r="U3" s="37">
        <v>237.5</v>
      </c>
      <c r="V3" s="41">
        <v>240</v>
      </c>
      <c r="W3" s="45">
        <v>235.86</v>
      </c>
      <c r="X3" s="51">
        <f>(W3-K3)/K3*100</f>
        <v>26.986306483380311</v>
      </c>
      <c r="Y3" s="52">
        <f>(W3-V3)/V3*100</f>
        <v>-1.7249999999999943</v>
      </c>
      <c r="Z3" s="48"/>
      <c r="AA3" s="47"/>
      <c r="AB3" s="30"/>
    </row>
    <row r="4" spans="1:28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18">
        <v>4566.6666666666697</v>
      </c>
      <c r="P4" s="20">
        <v>4500</v>
      </c>
      <c r="Q4" s="24">
        <v>4825</v>
      </c>
      <c r="R4" s="24">
        <v>4833.333333333333</v>
      </c>
      <c r="S4" s="27">
        <v>4850</v>
      </c>
      <c r="T4" s="32">
        <v>5000</v>
      </c>
      <c r="U4" s="37">
        <v>4800</v>
      </c>
      <c r="V4" s="41">
        <v>4850</v>
      </c>
      <c r="W4" s="45">
        <v>4650</v>
      </c>
      <c r="X4" s="51">
        <f t="shared" ref="X4:X7" si="0">(W4-K4)/K4*100</f>
        <v>1.8009389819459316</v>
      </c>
      <c r="Y4" s="52">
        <f t="shared" ref="Y4:Y7" si="1">(W4-V4)/V4*100</f>
        <v>-4.1237113402061851</v>
      </c>
      <c r="Z4" s="48"/>
      <c r="AA4" s="47"/>
      <c r="AB4" s="30"/>
    </row>
    <row r="5" spans="1:28" ht="15" customHeight="1" x14ac:dyDescent="0.25">
      <c r="A5" s="1" t="s">
        <v>2</v>
      </c>
      <c r="B5" s="2">
        <v>28000</v>
      </c>
      <c r="C5" s="3">
        <v>28058.799999999999</v>
      </c>
      <c r="D5" s="3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3">
        <v>25418.662157709994</v>
      </c>
      <c r="M5" s="2">
        <v>35000</v>
      </c>
      <c r="N5" s="2">
        <v>35000</v>
      </c>
      <c r="O5" s="2">
        <v>35000</v>
      </c>
      <c r="P5" s="20">
        <v>35000</v>
      </c>
      <c r="Q5" s="24">
        <v>36000</v>
      </c>
      <c r="R5" s="24">
        <v>43000</v>
      </c>
      <c r="S5" s="27">
        <v>44000</v>
      </c>
      <c r="T5" s="32">
        <v>44000</v>
      </c>
      <c r="U5" s="37">
        <v>44000</v>
      </c>
      <c r="V5" s="41">
        <v>45000</v>
      </c>
      <c r="W5" s="45">
        <v>45000</v>
      </c>
      <c r="X5" s="51">
        <f t="shared" si="0"/>
        <v>77.407055179424233</v>
      </c>
      <c r="Y5" s="52">
        <f t="shared" si="1"/>
        <v>0</v>
      </c>
      <c r="Z5" s="48"/>
      <c r="AA5" s="47"/>
      <c r="AB5" s="30"/>
    </row>
    <row r="6" spans="1:28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18">
        <v>82.6666666666667</v>
      </c>
      <c r="P6" s="20">
        <v>86.6666666666667</v>
      </c>
      <c r="Q6" s="24">
        <v>85</v>
      </c>
      <c r="R6" s="24">
        <v>82.5</v>
      </c>
      <c r="S6" s="25">
        <v>85</v>
      </c>
      <c r="T6" s="25">
        <v>85</v>
      </c>
      <c r="U6" s="37">
        <v>82.5</v>
      </c>
      <c r="V6" s="41">
        <v>83.5</v>
      </c>
      <c r="W6" s="30">
        <v>75</v>
      </c>
      <c r="X6" s="51">
        <f t="shared" si="0"/>
        <v>-6.9795541617760106</v>
      </c>
      <c r="Y6" s="52">
        <f t="shared" si="1"/>
        <v>-10.179640718562874</v>
      </c>
      <c r="Z6" s="48"/>
      <c r="AA6" s="47"/>
    </row>
    <row r="7" spans="1:28" ht="15" customHeight="1" x14ac:dyDescent="0.25">
      <c r="A7" s="1" t="s">
        <v>4</v>
      </c>
      <c r="B7" s="3">
        <v>160.43</v>
      </c>
      <c r="C7" s="3">
        <v>160.76690300000001</v>
      </c>
      <c r="D7" s="3">
        <v>161.1045134963</v>
      </c>
      <c r="E7" s="3">
        <v>161.44283297464224</v>
      </c>
      <c r="F7" s="3">
        <v>161.78186292388898</v>
      </c>
      <c r="G7" s="3">
        <v>162.12160483602915</v>
      </c>
      <c r="H7" s="3">
        <v>162.46206020618482</v>
      </c>
      <c r="I7" s="3">
        <v>162.80323053261779</v>
      </c>
      <c r="J7" s="2">
        <v>150</v>
      </c>
      <c r="K7" s="2">
        <v>150</v>
      </c>
      <c r="L7" s="3">
        <v>150.315</v>
      </c>
      <c r="M7" s="3">
        <v>250.6306615</v>
      </c>
      <c r="N7" s="13">
        <v>220.55</v>
      </c>
      <c r="O7" s="19">
        <v>220.76</v>
      </c>
      <c r="P7" s="21">
        <v>220.34</v>
      </c>
      <c r="Q7" s="25">
        <v>230</v>
      </c>
      <c r="R7" s="25">
        <v>250.54</v>
      </c>
      <c r="S7" s="25">
        <v>250.65</v>
      </c>
      <c r="T7" s="12">
        <v>250.595</v>
      </c>
      <c r="U7" s="38">
        <v>240.43</v>
      </c>
      <c r="V7" s="43">
        <v>251.65</v>
      </c>
      <c r="W7" s="31">
        <v>250.55</v>
      </c>
      <c r="X7" s="51">
        <f t="shared" si="0"/>
        <v>67.033333333333346</v>
      </c>
      <c r="Y7" s="52">
        <f t="shared" si="1"/>
        <v>-0.43711504073117197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2" max="22" width="10" bestFit="1" customWidth="1"/>
    <col min="24" max="24" width="25.5703125" customWidth="1"/>
    <col min="25" max="25" width="22.7109375" customWidth="1"/>
  </cols>
  <sheetData>
    <row r="1" spans="1:25" x14ac:dyDescent="0.25">
      <c r="C1" t="s">
        <v>32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8">
        <v>120</v>
      </c>
      <c r="P3" s="20">
        <v>136.88999999999999</v>
      </c>
      <c r="Q3" s="24">
        <v>137.5</v>
      </c>
      <c r="R3" s="24">
        <v>146.666666666667</v>
      </c>
      <c r="S3" s="30">
        <v>154</v>
      </c>
      <c r="T3" s="32">
        <v>150</v>
      </c>
      <c r="U3" s="37">
        <v>142</v>
      </c>
      <c r="V3" s="46">
        <v>145</v>
      </c>
      <c r="W3" s="30">
        <v>175</v>
      </c>
      <c r="X3" s="51">
        <f>(W3-K3)/K3*100</f>
        <v>74.01655023030446</v>
      </c>
      <c r="Y3" s="51">
        <f>(W3-V3)/V3*100</f>
        <v>20.689655172413794</v>
      </c>
    </row>
    <row r="4" spans="1:25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8">
        <v>850</v>
      </c>
      <c r="P4" s="20">
        <v>824</v>
      </c>
      <c r="Q4" s="24">
        <v>963.63636363635999</v>
      </c>
      <c r="R4" s="24">
        <v>875</v>
      </c>
      <c r="S4" s="30">
        <v>901.11111111110995</v>
      </c>
      <c r="T4" s="32">
        <v>908.33333333333303</v>
      </c>
      <c r="U4" s="37">
        <v>1011.5384615384615</v>
      </c>
      <c r="V4" s="46">
        <v>997.5</v>
      </c>
      <c r="W4" s="30">
        <v>881.81818181818187</v>
      </c>
      <c r="X4" s="51">
        <f t="shared" ref="X4:X7" si="0">(W4-K4)/K4*100</f>
        <v>12.543611013230318</v>
      </c>
      <c r="Y4" s="51">
        <f t="shared" ref="Y4:Y7" si="1">(W4-V4)/V4*100</f>
        <v>-11.597174755069487</v>
      </c>
    </row>
    <row r="5" spans="1:25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20">
        <v>28000</v>
      </c>
      <c r="Q5" s="24">
        <v>31000</v>
      </c>
      <c r="R5" s="24">
        <v>33000</v>
      </c>
      <c r="S5" s="30">
        <v>32000</v>
      </c>
      <c r="T5" s="32">
        <v>33000</v>
      </c>
      <c r="U5" s="37">
        <v>33000</v>
      </c>
      <c r="V5" s="46">
        <v>33000</v>
      </c>
      <c r="W5" s="30">
        <v>32000</v>
      </c>
      <c r="X5" s="51">
        <f t="shared" si="0"/>
        <v>26.925902466979522</v>
      </c>
      <c r="Y5" s="51">
        <f t="shared" si="1"/>
        <v>-3.0303030303030303</v>
      </c>
    </row>
    <row r="6" spans="1:25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8">
        <v>88.888888888888886</v>
      </c>
      <c r="P6" s="20">
        <v>109.166666666667</v>
      </c>
      <c r="Q6" s="24">
        <v>109.818181818181</v>
      </c>
      <c r="R6" s="24">
        <v>100.78</v>
      </c>
      <c r="S6" s="30">
        <v>93.3333333333333</v>
      </c>
      <c r="T6" s="32">
        <v>97</v>
      </c>
      <c r="U6" s="37">
        <v>81.818181818181813</v>
      </c>
      <c r="V6" s="46">
        <v>86.363636363636402</v>
      </c>
      <c r="W6" s="30">
        <v>80</v>
      </c>
      <c r="X6" s="51">
        <f t="shared" si="0"/>
        <v>-16.870959205857222</v>
      </c>
      <c r="Y6" s="51">
        <f t="shared" si="1"/>
        <v>-7.3684210526316196</v>
      </c>
    </row>
    <row r="7" spans="1:25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1">
        <v>380</v>
      </c>
      <c r="Q7" s="25">
        <v>382</v>
      </c>
      <c r="R7" s="25">
        <v>400.88</v>
      </c>
      <c r="S7">
        <v>391.44</v>
      </c>
      <c r="T7" s="35">
        <v>400</v>
      </c>
      <c r="U7" s="38">
        <v>367.45</v>
      </c>
      <c r="V7" s="42">
        <v>370.95</v>
      </c>
      <c r="W7" s="31">
        <v>365.55</v>
      </c>
      <c r="X7" s="51">
        <f t="shared" si="0"/>
        <v>-4.1480107559735968</v>
      </c>
      <c r="Y7" s="51">
        <f t="shared" si="1"/>
        <v>-1.4557217953902084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2" max="22" width="10" bestFit="1" customWidth="1"/>
    <col min="24" max="24" width="25.5703125" customWidth="1"/>
    <col min="25" max="25" width="22.7109375" customWidth="1"/>
  </cols>
  <sheetData>
    <row r="1" spans="1:25" x14ac:dyDescent="0.25">
      <c r="C1" t="s">
        <v>33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8">
        <v>125</v>
      </c>
      <c r="P3" s="20">
        <v>196.66666666666666</v>
      </c>
      <c r="Q3" s="24">
        <v>200</v>
      </c>
      <c r="R3" s="24">
        <v>212.5</v>
      </c>
      <c r="S3" s="30">
        <v>60</v>
      </c>
      <c r="T3" s="32">
        <v>65</v>
      </c>
      <c r="U3" s="37">
        <v>70</v>
      </c>
      <c r="V3" s="46">
        <v>69.8</v>
      </c>
      <c r="W3" s="45">
        <v>68.5</v>
      </c>
      <c r="X3" s="52">
        <f>(W3-K3)/K3*100</f>
        <v>-39.487047498146815</v>
      </c>
      <c r="Y3" s="52">
        <f>(W3-V3)/V3*100</f>
        <v>-1.8624641833810847</v>
      </c>
    </row>
    <row r="4" spans="1:25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8">
        <v>950</v>
      </c>
      <c r="P4" s="20">
        <v>928.57142857142901</v>
      </c>
      <c r="Q4" s="24">
        <v>930</v>
      </c>
      <c r="R4" s="24">
        <v>900</v>
      </c>
      <c r="S4" s="30">
        <v>1000</v>
      </c>
      <c r="T4" s="30">
        <v>1000</v>
      </c>
      <c r="U4" s="37">
        <v>982.5</v>
      </c>
      <c r="V4" s="46">
        <v>987.142857142857</v>
      </c>
      <c r="W4" s="30">
        <v>911.11111111111097</v>
      </c>
      <c r="X4" s="52">
        <f t="shared" ref="X4:X7" si="0">(W4-K4)/K4*100</f>
        <v>14.296177938092224</v>
      </c>
      <c r="Y4" s="52">
        <f t="shared" ref="Y4:Y7" si="1">(W4-V4)/V4*100</f>
        <v>-7.7022029265155165</v>
      </c>
    </row>
    <row r="5" spans="1:25" ht="15" customHeight="1" x14ac:dyDescent="0.25">
      <c r="A5" s="1" t="s">
        <v>2</v>
      </c>
      <c r="B5" s="20">
        <v>15000</v>
      </c>
      <c r="C5" s="20">
        <v>15031.5</v>
      </c>
      <c r="D5" s="20">
        <v>15063.066150000001</v>
      </c>
      <c r="E5" s="20">
        <v>15094.698588915</v>
      </c>
      <c r="F5" s="20">
        <v>15126.397455951721</v>
      </c>
      <c r="G5" s="20">
        <v>15158.162890609219</v>
      </c>
      <c r="H5" s="20">
        <v>15189.995032679499</v>
      </c>
      <c r="I5" s="20">
        <v>15221.894022248125</v>
      </c>
      <c r="J5" s="20">
        <v>18438.20499217965</v>
      </c>
      <c r="K5" s="20">
        <v>18720.221082606899</v>
      </c>
      <c r="L5" s="20">
        <v>18759.533546880371</v>
      </c>
      <c r="M5" s="20">
        <v>18798.928567328821</v>
      </c>
      <c r="N5" s="20">
        <v>18900.9285673288</v>
      </c>
      <c r="O5" s="20">
        <v>21000</v>
      </c>
      <c r="P5" s="20">
        <v>22300.33</v>
      </c>
      <c r="Q5" s="20">
        <v>22500</v>
      </c>
      <c r="R5" s="20">
        <v>23450</v>
      </c>
      <c r="S5" s="20">
        <v>24049.375</v>
      </c>
      <c r="T5" s="20">
        <v>24000</v>
      </c>
      <c r="U5" s="39">
        <v>24500</v>
      </c>
      <c r="V5" s="46">
        <v>24500</v>
      </c>
      <c r="W5" s="39">
        <v>24000</v>
      </c>
      <c r="X5" s="52">
        <f t="shared" si="0"/>
        <v>28.203614124507244</v>
      </c>
      <c r="Y5" s="52">
        <f t="shared" si="1"/>
        <v>-2.0408163265306123</v>
      </c>
    </row>
    <row r="6" spans="1:25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8">
        <v>58.18181818181818</v>
      </c>
      <c r="P6" s="20">
        <v>58.5</v>
      </c>
      <c r="Q6" s="24">
        <v>67.142857142857096</v>
      </c>
      <c r="R6" s="24">
        <v>65.8333333333333</v>
      </c>
      <c r="S6" s="12">
        <v>66.488095238095198</v>
      </c>
      <c r="T6" s="32">
        <v>65</v>
      </c>
      <c r="U6" s="37">
        <v>53.571428571428569</v>
      </c>
      <c r="V6" s="46">
        <v>53.07692307692308</v>
      </c>
      <c r="W6" s="49">
        <v>51.55</v>
      </c>
      <c r="X6" s="52">
        <f t="shared" si="0"/>
        <v>-13.611570103358675</v>
      </c>
      <c r="Y6" s="52">
        <f t="shared" si="1"/>
        <v>-2.8768115942029095</v>
      </c>
    </row>
    <row r="7" spans="1:25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8">
        <v>485.55</v>
      </c>
      <c r="P7" s="21">
        <v>488.65</v>
      </c>
      <c r="Q7" s="25">
        <v>490.75</v>
      </c>
      <c r="R7" s="25">
        <v>500.16</v>
      </c>
      <c r="S7" s="12">
        <v>495.45500000000004</v>
      </c>
      <c r="T7" s="35">
        <v>500</v>
      </c>
      <c r="U7" s="38">
        <v>499.33</v>
      </c>
      <c r="V7" s="46">
        <v>495</v>
      </c>
      <c r="W7" s="49">
        <v>492.55</v>
      </c>
      <c r="X7" s="52">
        <f t="shared" si="0"/>
        <v>2.322699950857309</v>
      </c>
      <c r="Y7" s="52">
        <f t="shared" si="1"/>
        <v>-0.4949494949494927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4" max="24" width="25.5703125" customWidth="1"/>
    <col min="25" max="25" width="22.7109375" customWidth="1"/>
  </cols>
  <sheetData>
    <row r="1" spans="1:25" x14ac:dyDescent="0.25">
      <c r="C1" t="s">
        <v>34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8">
        <v>90</v>
      </c>
      <c r="P3" s="20">
        <v>106.666666666667</v>
      </c>
      <c r="Q3" s="24">
        <v>108.5</v>
      </c>
      <c r="R3" s="24">
        <v>100</v>
      </c>
      <c r="S3" s="30">
        <v>105</v>
      </c>
      <c r="T3" s="32">
        <v>100</v>
      </c>
      <c r="U3" s="37">
        <v>98</v>
      </c>
      <c r="V3" s="26">
        <v>99.32</v>
      </c>
      <c r="W3" s="26">
        <v>97.88</v>
      </c>
      <c r="X3" s="52">
        <f>(W3-K3)/K3*100</f>
        <v>38.666762864500569</v>
      </c>
      <c r="Y3" s="52">
        <f>(W3-V3)/V3*100</f>
        <v>-1.449859041482076</v>
      </c>
    </row>
    <row r="4" spans="1:25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8">
        <v>1250</v>
      </c>
      <c r="P4" s="20">
        <v>1346.6666666666699</v>
      </c>
      <c r="Q4" s="24">
        <v>1442.8571428571399</v>
      </c>
      <c r="R4" s="24">
        <v>1537.5</v>
      </c>
      <c r="S4" s="30">
        <v>1457.1428571428601</v>
      </c>
      <c r="T4" s="32">
        <v>1475</v>
      </c>
      <c r="U4" s="37">
        <v>1357.1428571428601</v>
      </c>
      <c r="V4" s="46">
        <v>1300</v>
      </c>
      <c r="W4" s="45">
        <v>1300</v>
      </c>
      <c r="X4" s="52">
        <f t="shared" ref="X4:X7" si="0">(W4-K4)/K4*100</f>
        <v>9.8649121739166414</v>
      </c>
      <c r="Y4" s="52">
        <f t="shared" ref="Y4:Y7" si="1">(W4-V4)/V4*100</f>
        <v>0</v>
      </c>
    </row>
    <row r="5" spans="1:25" ht="15" customHeight="1" x14ac:dyDescent="0.25">
      <c r="A5" s="1" t="s">
        <v>2</v>
      </c>
      <c r="B5" s="20">
        <v>21000</v>
      </c>
      <c r="C5" s="20">
        <v>21044.1</v>
      </c>
      <c r="D5" s="20">
        <v>21088.292609999997</v>
      </c>
      <c r="E5" s="20">
        <v>21132.578024480998</v>
      </c>
      <c r="F5" s="20">
        <v>21176.956438332407</v>
      </c>
      <c r="G5" s="20">
        <v>21221.428046852903</v>
      </c>
      <c r="H5" s="20">
        <v>21265.993045751293</v>
      </c>
      <c r="I5" s="20">
        <v>21310.651631147372</v>
      </c>
      <c r="J5" s="20">
        <v>17852.32833784795</v>
      </c>
      <c r="K5" s="20">
        <v>18770.680591596101</v>
      </c>
      <c r="L5" s="20">
        <v>18810.099020838454</v>
      </c>
      <c r="M5" s="20">
        <v>25000</v>
      </c>
      <c r="N5" s="20">
        <v>25000</v>
      </c>
      <c r="O5" s="20">
        <v>28000</v>
      </c>
      <c r="P5" s="20">
        <v>28500.67</v>
      </c>
      <c r="Q5" s="20">
        <v>28600</v>
      </c>
      <c r="R5" s="20">
        <v>28080</v>
      </c>
      <c r="S5" s="20">
        <v>28340</v>
      </c>
      <c r="T5" s="20">
        <v>28000</v>
      </c>
      <c r="U5" s="39">
        <v>29540.33</v>
      </c>
      <c r="V5" s="39">
        <v>29600</v>
      </c>
      <c r="W5" s="39">
        <v>30000</v>
      </c>
      <c r="X5" s="52">
        <f t="shared" si="0"/>
        <v>59.823720048975872</v>
      </c>
      <c r="Y5" s="52">
        <f t="shared" si="1"/>
        <v>1.3513513513513513</v>
      </c>
    </row>
    <row r="6" spans="1:25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8">
        <v>60.588235294117645</v>
      </c>
      <c r="P6" s="20">
        <v>65.625</v>
      </c>
      <c r="Q6" s="24">
        <v>65.5555555555556</v>
      </c>
      <c r="R6" s="24">
        <v>66.875</v>
      </c>
      <c r="S6" s="30">
        <v>60</v>
      </c>
      <c r="T6" s="32">
        <v>65</v>
      </c>
      <c r="U6" s="37">
        <v>59.411764705882355</v>
      </c>
      <c r="V6" s="46">
        <v>58</v>
      </c>
      <c r="W6" s="49">
        <v>58</v>
      </c>
      <c r="X6" s="52">
        <f t="shared" si="0"/>
        <v>15.217799163457085</v>
      </c>
      <c r="Y6" s="52">
        <f t="shared" si="1"/>
        <v>0</v>
      </c>
    </row>
    <row r="7" spans="1:25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8">
        <v>220</v>
      </c>
      <c r="P7" s="21">
        <v>230.66</v>
      </c>
      <c r="Q7" s="25">
        <v>231</v>
      </c>
      <c r="R7" s="25">
        <v>235.14</v>
      </c>
      <c r="S7">
        <v>233.07</v>
      </c>
      <c r="T7" s="35">
        <v>234</v>
      </c>
      <c r="U7" s="38">
        <v>240.14</v>
      </c>
      <c r="V7" s="13">
        <v>250</v>
      </c>
      <c r="W7" s="49">
        <v>245</v>
      </c>
      <c r="X7" s="52">
        <f t="shared" si="0"/>
        <v>5.4355112754548633</v>
      </c>
      <c r="Y7" s="52">
        <f t="shared" si="1"/>
        <v>-2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19" max="19" width="11.5703125" bestFit="1" customWidth="1"/>
    <col min="24" max="24" width="25.5703125" customWidth="1"/>
    <col min="25" max="25" width="22.7109375" customWidth="1"/>
  </cols>
  <sheetData>
    <row r="1" spans="1:26" x14ac:dyDescent="0.25">
      <c r="C1" t="s">
        <v>35</v>
      </c>
      <c r="X1" s="5" t="s">
        <v>43</v>
      </c>
      <c r="Y1" s="5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6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8">
        <v>102</v>
      </c>
      <c r="P3" s="20">
        <v>100.26</v>
      </c>
      <c r="Q3" s="24">
        <v>102.666666666667</v>
      </c>
      <c r="R3" s="24">
        <v>100.54</v>
      </c>
      <c r="S3" s="12">
        <v>101.6033333333335</v>
      </c>
      <c r="T3" s="32">
        <v>100</v>
      </c>
      <c r="U3" s="37">
        <v>120</v>
      </c>
      <c r="V3" s="26">
        <v>120.6</v>
      </c>
      <c r="W3" s="30">
        <v>125</v>
      </c>
      <c r="X3" s="51">
        <f>(W3-K3)/K3*100</f>
        <v>146.30541871921184</v>
      </c>
      <c r="Y3" s="52">
        <f>(W3-V3)/V3*100</f>
        <v>3.6484245439469367</v>
      </c>
      <c r="Z3" s="30"/>
    </row>
    <row r="4" spans="1:26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8">
        <v>1666.6666666666699</v>
      </c>
      <c r="P4" s="20">
        <v>1614.2857142857099</v>
      </c>
      <c r="Q4" s="24">
        <v>1681.25</v>
      </c>
      <c r="R4" s="24">
        <v>1669.23076923077</v>
      </c>
      <c r="S4" s="30">
        <v>1630</v>
      </c>
      <c r="T4" s="32">
        <v>1646.5</v>
      </c>
      <c r="U4" s="37">
        <v>1550</v>
      </c>
      <c r="V4" s="46">
        <v>1540</v>
      </c>
      <c r="W4" s="30">
        <v>1466.6666666666699</v>
      </c>
      <c r="X4" s="51">
        <f t="shared" ref="X4:X7" si="0">(W4-K4)/K4*100</f>
        <v>-10.438742127777541</v>
      </c>
      <c r="Y4" s="52">
        <f t="shared" ref="Y4:Y7" si="1">(W4-V4)/V4*100</f>
        <v>-4.7619047619045496</v>
      </c>
      <c r="Z4" s="30"/>
    </row>
    <row r="5" spans="1:26" ht="15" customHeight="1" x14ac:dyDescent="0.25">
      <c r="A5" s="1" t="s">
        <v>2</v>
      </c>
      <c r="B5" s="15">
        <v>20000</v>
      </c>
      <c r="C5" s="15">
        <v>20042</v>
      </c>
      <c r="D5" s="15">
        <v>20084.088199999998</v>
      </c>
      <c r="E5" s="15">
        <v>20126.264785219999</v>
      </c>
      <c r="F5" s="15">
        <v>20168.52994126896</v>
      </c>
      <c r="G5" s="15">
        <v>20210.883854145624</v>
      </c>
      <c r="H5" s="15">
        <v>20253.326710239329</v>
      </c>
      <c r="I5" s="15">
        <v>20253.326710239329</v>
      </c>
      <c r="J5" s="15">
        <v>20338.479999593128</v>
      </c>
      <c r="K5" s="15">
        <v>18360.290789446099</v>
      </c>
      <c r="L5" s="15">
        <v>18398.847400103936</v>
      </c>
      <c r="M5" s="15">
        <v>22000</v>
      </c>
      <c r="N5" s="15">
        <v>22000</v>
      </c>
      <c r="O5" s="15">
        <v>22000</v>
      </c>
      <c r="P5" s="15">
        <v>22500.65</v>
      </c>
      <c r="Q5" s="15">
        <v>22500.65</v>
      </c>
      <c r="R5" s="15">
        <v>23400</v>
      </c>
      <c r="S5" s="15">
        <v>23163.571428571398</v>
      </c>
      <c r="T5" s="14">
        <v>23000</v>
      </c>
      <c r="U5" s="14">
        <v>23500</v>
      </c>
      <c r="V5" s="14">
        <v>24800</v>
      </c>
      <c r="W5" s="30">
        <v>25078.571428571398</v>
      </c>
      <c r="X5" s="51">
        <f t="shared" si="0"/>
        <v>36.591362937383956</v>
      </c>
      <c r="Y5" s="52">
        <f t="shared" si="1"/>
        <v>1.1232718894008</v>
      </c>
      <c r="Z5" s="30"/>
    </row>
    <row r="6" spans="1:26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8">
        <v>105</v>
      </c>
      <c r="P6" s="20">
        <v>93.076923076923094</v>
      </c>
      <c r="Q6" s="24">
        <v>101</v>
      </c>
      <c r="R6" s="24">
        <v>98.5</v>
      </c>
      <c r="S6" s="30">
        <v>100</v>
      </c>
      <c r="T6" s="32">
        <v>105</v>
      </c>
      <c r="U6" s="37">
        <v>95.3333333333333</v>
      </c>
      <c r="V6" s="46">
        <v>95</v>
      </c>
      <c r="W6" s="31">
        <v>95</v>
      </c>
      <c r="X6" s="51">
        <f t="shared" si="0"/>
        <v>25.102655716086954</v>
      </c>
      <c r="Y6" s="52">
        <f t="shared" si="1"/>
        <v>0</v>
      </c>
      <c r="Z6" s="30"/>
    </row>
    <row r="7" spans="1:26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8">
        <v>350</v>
      </c>
      <c r="P7" s="20">
        <v>350</v>
      </c>
      <c r="Q7" s="24">
        <v>380</v>
      </c>
      <c r="R7" s="24">
        <v>350</v>
      </c>
      <c r="S7" s="12">
        <v>365</v>
      </c>
      <c r="T7" s="32">
        <v>365</v>
      </c>
      <c r="U7" s="37">
        <v>350</v>
      </c>
      <c r="V7" s="46">
        <v>350</v>
      </c>
      <c r="W7" s="30">
        <v>350</v>
      </c>
      <c r="X7" s="51">
        <f t="shared" si="0"/>
        <v>16.987598957707583</v>
      </c>
      <c r="Y7" s="52">
        <f t="shared" si="1"/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2" max="22" width="10" bestFit="1" customWidth="1"/>
    <col min="24" max="24" width="25.5703125" customWidth="1"/>
    <col min="25" max="25" width="22.7109375" customWidth="1"/>
  </cols>
  <sheetData>
    <row r="1" spans="1:25" x14ac:dyDescent="0.25">
      <c r="C1" t="s">
        <v>36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8">
        <v>120</v>
      </c>
      <c r="P3" s="20">
        <v>150</v>
      </c>
      <c r="Q3" s="24">
        <v>166.66666666666666</v>
      </c>
      <c r="R3" s="24">
        <v>143.333333333333</v>
      </c>
      <c r="S3" s="30">
        <v>144.6</v>
      </c>
      <c r="T3" s="32">
        <v>145</v>
      </c>
      <c r="U3" s="37">
        <v>150</v>
      </c>
      <c r="V3" s="46">
        <v>150.666666666666</v>
      </c>
      <c r="W3" s="30">
        <v>156.666666666667</v>
      </c>
      <c r="X3" s="52">
        <f>(W3-K3)/K3*100</f>
        <v>54.648177927323239</v>
      </c>
      <c r="Y3" s="51">
        <f>(W3-V3)/V3*100</f>
        <v>3.9823008849564303</v>
      </c>
    </row>
    <row r="4" spans="1:25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8">
        <v>1800</v>
      </c>
      <c r="P4" s="20">
        <v>2000</v>
      </c>
      <c r="Q4" s="24">
        <v>2040</v>
      </c>
      <c r="R4" s="24">
        <v>2166.6666666666702</v>
      </c>
      <c r="S4" s="30">
        <v>2116.6666666666702</v>
      </c>
      <c r="T4" s="32">
        <v>2160</v>
      </c>
      <c r="U4" s="37">
        <v>1833.3333333333301</v>
      </c>
      <c r="V4" s="46">
        <v>1825</v>
      </c>
      <c r="W4" s="30">
        <v>1828.57142857142</v>
      </c>
      <c r="X4" s="52">
        <f t="shared" ref="X4:X7" si="0">(W4-K4)/K4*100</f>
        <v>21.896635462397182</v>
      </c>
      <c r="Y4" s="51">
        <f t="shared" ref="Y4:Y7" si="1">(W4-V4)/V4*100</f>
        <v>0.19569471624219337</v>
      </c>
    </row>
    <row r="5" spans="1:25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20">
        <v>35000</v>
      </c>
      <c r="Q5" s="24">
        <v>35000</v>
      </c>
      <c r="R5" s="27">
        <v>33600.32</v>
      </c>
      <c r="S5" s="30">
        <v>35000</v>
      </c>
      <c r="T5" s="30">
        <v>35000</v>
      </c>
      <c r="U5" s="37">
        <v>35000</v>
      </c>
      <c r="V5" s="46">
        <v>35000</v>
      </c>
      <c r="W5" s="45">
        <v>35000</v>
      </c>
      <c r="X5" s="52">
        <f t="shared" si="0"/>
        <v>35.333014055504705</v>
      </c>
      <c r="Y5" s="51">
        <f t="shared" si="1"/>
        <v>0</v>
      </c>
    </row>
    <row r="6" spans="1:25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8">
        <v>61.111111111111114</v>
      </c>
      <c r="P6" s="20">
        <v>62.142857142857103</v>
      </c>
      <c r="Q6" s="24">
        <v>63.636363636364003</v>
      </c>
      <c r="R6" s="24">
        <v>60.909090909090907</v>
      </c>
      <c r="S6" s="30">
        <v>70.909090909091006</v>
      </c>
      <c r="T6" s="32">
        <v>70</v>
      </c>
      <c r="U6" s="37">
        <v>65.5</v>
      </c>
      <c r="V6" s="46">
        <v>65.333333333333002</v>
      </c>
      <c r="W6" s="38">
        <v>65</v>
      </c>
      <c r="X6" s="52">
        <f t="shared" si="0"/>
        <v>-4.1950965614189872</v>
      </c>
      <c r="Y6" s="51">
        <f t="shared" si="1"/>
        <v>-0.51020408163214814</v>
      </c>
    </row>
    <row r="7" spans="1:25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9">
        <v>500</v>
      </c>
      <c r="P7" s="21">
        <v>501.55</v>
      </c>
      <c r="Q7" s="25">
        <v>503</v>
      </c>
      <c r="R7" s="25">
        <v>510.43</v>
      </c>
      <c r="S7" s="31">
        <v>512.54999999999995</v>
      </c>
      <c r="T7" s="35">
        <v>510</v>
      </c>
      <c r="U7" s="38">
        <v>500.77</v>
      </c>
      <c r="V7" s="42">
        <v>500</v>
      </c>
      <c r="W7" s="38">
        <v>500</v>
      </c>
      <c r="X7" s="52">
        <f t="shared" si="0"/>
        <v>38.431834811868093</v>
      </c>
      <c r="Y7" s="51">
        <f t="shared" si="1"/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4" max="24" width="25.5703125" customWidth="1"/>
    <col min="25" max="25" width="22.7109375" customWidth="1"/>
  </cols>
  <sheetData>
    <row r="1" spans="1:25" x14ac:dyDescent="0.25">
      <c r="C1" t="s">
        <v>37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124.166666666667</v>
      </c>
      <c r="C3" s="2">
        <v>124.305555555555</v>
      </c>
      <c r="D3" s="2">
        <v>124.444444444444</v>
      </c>
      <c r="E3" s="2">
        <v>128.444444444444</v>
      </c>
      <c r="F3" s="2">
        <v>141.91919191919149</v>
      </c>
      <c r="G3" s="2">
        <v>141.91919191919149</v>
      </c>
      <c r="H3" s="2">
        <v>141.91919191919149</v>
      </c>
      <c r="I3" s="2">
        <v>141.91919191919149</v>
      </c>
      <c r="J3" s="2">
        <v>141.91919191919149</v>
      </c>
      <c r="K3" s="2">
        <v>140.94970749435851</v>
      </c>
      <c r="L3" s="2">
        <v>168.5</v>
      </c>
      <c r="M3" s="2">
        <v>178.5</v>
      </c>
      <c r="N3" s="8">
        <v>150.588235294117</v>
      </c>
      <c r="O3" s="18">
        <v>143.529411764705</v>
      </c>
      <c r="P3" s="20">
        <v>140.95238095238099</v>
      </c>
      <c r="Q3" s="24">
        <v>148.333333333333</v>
      </c>
      <c r="R3" s="24">
        <v>143.82352941176501</v>
      </c>
      <c r="S3" s="30">
        <v>140.555555555556</v>
      </c>
      <c r="T3" s="32">
        <v>143.333333333333</v>
      </c>
      <c r="U3" s="37">
        <v>167.05882352941177</v>
      </c>
      <c r="V3" s="46">
        <v>171.25</v>
      </c>
      <c r="W3" s="45">
        <v>170.55</v>
      </c>
      <c r="X3" s="52">
        <f>(W3-K3)/K3*100</f>
        <v>21.0006058415029</v>
      </c>
      <c r="Y3" s="52">
        <f>(W3-V3)/V3*100</f>
        <v>-0.40875912408758458</v>
      </c>
    </row>
    <row r="4" spans="1:25" ht="15" customHeight="1" x14ac:dyDescent="0.25">
      <c r="A4" s="1" t="s">
        <v>1</v>
      </c>
      <c r="B4" s="2">
        <v>1550.7936507936499</v>
      </c>
      <c r="C4" s="2">
        <v>1738.0681818181799</v>
      </c>
      <c r="D4" s="2">
        <v>1827.0833333333301</v>
      </c>
      <c r="E4" s="2">
        <v>1794.44444444444</v>
      </c>
      <c r="F4" s="2">
        <v>1794.44444444444</v>
      </c>
      <c r="G4" s="2">
        <v>1705</v>
      </c>
      <c r="H4" s="2">
        <v>1785.9090909090901</v>
      </c>
      <c r="I4" s="2">
        <v>2038.888888888885</v>
      </c>
      <c r="J4" s="3">
        <v>2043.1705555555518</v>
      </c>
      <c r="K4" s="2">
        <v>1819.4749999999999</v>
      </c>
      <c r="L4" s="2">
        <v>1819.4749999999999</v>
      </c>
      <c r="M4" s="3">
        <v>2443.17055555555</v>
      </c>
      <c r="N4" s="8">
        <v>2207.1428571428601</v>
      </c>
      <c r="O4" s="18">
        <v>2007.24285714286</v>
      </c>
      <c r="P4" s="20">
        <v>2036.84210526316</v>
      </c>
      <c r="Q4" s="24">
        <v>2194.4444444444398</v>
      </c>
      <c r="R4" s="24">
        <v>2224.2424242424199</v>
      </c>
      <c r="S4" s="30">
        <v>2377.5</v>
      </c>
      <c r="T4" s="32">
        <v>2306.25</v>
      </c>
      <c r="U4" s="37">
        <v>2300</v>
      </c>
      <c r="V4" s="46">
        <v>2307.6315789473601</v>
      </c>
      <c r="W4" s="45">
        <v>2304.87</v>
      </c>
      <c r="X4" s="52">
        <f t="shared" ref="X4:X7" si="0">(W4-K4)/K4*100</f>
        <v>26.677750449992445</v>
      </c>
      <c r="Y4" s="52">
        <f t="shared" ref="Y4:Y7" si="1">(W4-V4)/V4*100</f>
        <v>-0.11967157030412801</v>
      </c>
    </row>
    <row r="5" spans="1:25" ht="15" customHeight="1" x14ac:dyDescent="0.25">
      <c r="A5" s="1" t="s">
        <v>2</v>
      </c>
      <c r="B5" s="3">
        <v>26500</v>
      </c>
      <c r="C5" s="3">
        <v>26555.65</v>
      </c>
      <c r="D5" s="3">
        <v>26611.416865000003</v>
      </c>
      <c r="E5" s="3">
        <v>26667.300840416501</v>
      </c>
      <c r="F5" s="3">
        <v>26723.302172181375</v>
      </c>
      <c r="G5" s="3">
        <v>26779.421106742957</v>
      </c>
      <c r="H5" s="2">
        <v>28000</v>
      </c>
      <c r="I5" s="3">
        <v>28058.799999999999</v>
      </c>
      <c r="J5" s="3">
        <v>28117.723480000001</v>
      </c>
      <c r="K5" s="2">
        <v>28724.604871244799</v>
      </c>
      <c r="L5" s="3">
        <v>28784.926541474411</v>
      </c>
      <c r="M5" s="2">
        <v>30000</v>
      </c>
      <c r="N5" s="2">
        <v>30000</v>
      </c>
      <c r="O5" s="2">
        <v>30000</v>
      </c>
      <c r="P5" s="11">
        <v>32500.45</v>
      </c>
      <c r="Q5" s="11">
        <v>32500</v>
      </c>
      <c r="R5" s="11">
        <v>33000.129999999997</v>
      </c>
      <c r="S5" s="30">
        <v>35087</v>
      </c>
      <c r="T5" s="33">
        <v>35000</v>
      </c>
      <c r="U5" s="33">
        <v>35680</v>
      </c>
      <c r="V5" s="33">
        <v>35700</v>
      </c>
      <c r="W5" s="33">
        <v>35800</v>
      </c>
      <c r="X5" s="52">
        <f t="shared" si="0"/>
        <v>24.631827523720379</v>
      </c>
      <c r="Y5" s="52">
        <f t="shared" si="1"/>
        <v>0.28011204481792717</v>
      </c>
    </row>
    <row r="6" spans="1:25" ht="15" customHeight="1" x14ac:dyDescent="0.25">
      <c r="A6" s="1" t="s">
        <v>3</v>
      </c>
      <c r="B6" s="2">
        <v>92.727272727272691</v>
      </c>
      <c r="C6" s="2">
        <v>90.519480519480453</v>
      </c>
      <c r="D6" s="2">
        <v>91.875</v>
      </c>
      <c r="E6" s="2">
        <v>109.333333333333</v>
      </c>
      <c r="F6" s="2">
        <v>96.022727272726996</v>
      </c>
      <c r="G6" s="2">
        <v>99.285714285714207</v>
      </c>
      <c r="H6" s="2">
        <v>92.5</v>
      </c>
      <c r="I6" s="2">
        <v>92.7777777777777</v>
      </c>
      <c r="J6" s="3">
        <v>92.972611111111036</v>
      </c>
      <c r="K6" s="2">
        <v>98.800778157210701</v>
      </c>
      <c r="L6" s="2">
        <v>92.857142857142847</v>
      </c>
      <c r="M6" s="2">
        <v>150.902777777777</v>
      </c>
      <c r="N6" s="8">
        <v>120</v>
      </c>
      <c r="O6" s="18">
        <v>121.42857142857143</v>
      </c>
      <c r="P6" s="20">
        <v>127.5</v>
      </c>
      <c r="Q6" s="24">
        <v>128.666666666667</v>
      </c>
      <c r="R6" s="24">
        <v>121.428571428571</v>
      </c>
      <c r="S6" s="30">
        <v>125.55</v>
      </c>
      <c r="T6" s="32">
        <v>124.764705882353</v>
      </c>
      <c r="U6" s="37">
        <v>125.26315789473701</v>
      </c>
      <c r="V6" s="46">
        <v>125.833333333333</v>
      </c>
      <c r="W6" s="31">
        <v>125.45</v>
      </c>
      <c r="X6" s="52">
        <f t="shared" si="0"/>
        <v>26.972684162856851</v>
      </c>
      <c r="Y6" s="52">
        <f t="shared" si="1"/>
        <v>-0.30463576158913902</v>
      </c>
    </row>
    <row r="7" spans="1:25" ht="15" customHeight="1" x14ac:dyDescent="0.25">
      <c r="A7" s="1" t="s">
        <v>4</v>
      </c>
      <c r="B7" s="2">
        <v>350</v>
      </c>
      <c r="C7" s="2">
        <v>350</v>
      </c>
      <c r="D7" s="2">
        <v>425</v>
      </c>
      <c r="E7" s="2">
        <v>416.66666666666652</v>
      </c>
      <c r="F7" s="2">
        <v>462.5</v>
      </c>
      <c r="G7" s="2">
        <v>475</v>
      </c>
      <c r="H7" s="2">
        <v>425</v>
      </c>
      <c r="I7" s="2">
        <v>425</v>
      </c>
      <c r="J7" s="3">
        <v>425.89249999999998</v>
      </c>
      <c r="K7" s="2">
        <v>432.671085732763</v>
      </c>
      <c r="L7" s="2">
        <v>450</v>
      </c>
      <c r="M7" s="2">
        <v>550</v>
      </c>
      <c r="N7" s="8">
        <v>500</v>
      </c>
      <c r="O7" s="18">
        <v>500</v>
      </c>
      <c r="P7" s="20">
        <v>500</v>
      </c>
      <c r="Q7" s="24">
        <v>500</v>
      </c>
      <c r="R7" s="24">
        <v>537.5</v>
      </c>
      <c r="S7">
        <v>518.75</v>
      </c>
      <c r="T7" s="32">
        <v>523.33333333333303</v>
      </c>
      <c r="U7" s="37">
        <v>520</v>
      </c>
      <c r="V7" s="46">
        <v>523.33333333333303</v>
      </c>
      <c r="W7" s="31">
        <v>522.44000000000005</v>
      </c>
      <c r="X7" s="52">
        <f t="shared" si="0"/>
        <v>20.747611113233098</v>
      </c>
      <c r="Y7" s="52">
        <f t="shared" si="1"/>
        <v>-0.1707006369426069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4" max="24" width="25.5703125" customWidth="1"/>
    <col min="25" max="25" width="22.7109375" customWidth="1"/>
  </cols>
  <sheetData>
    <row r="1" spans="1:25" x14ac:dyDescent="0.25">
      <c r="C1" t="s">
        <v>42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7">
        <v>115.514499999999</v>
      </c>
      <c r="L3" s="2">
        <v>115.36</v>
      </c>
      <c r="M3" s="2">
        <v>180.58</v>
      </c>
      <c r="N3" s="8">
        <v>150</v>
      </c>
      <c r="O3" s="18">
        <v>103.333333333333</v>
      </c>
      <c r="P3" s="20">
        <v>100</v>
      </c>
      <c r="Q3" s="24">
        <v>150</v>
      </c>
      <c r="R3" s="24">
        <v>158.78</v>
      </c>
      <c r="S3" s="30">
        <v>150</v>
      </c>
      <c r="T3" s="32">
        <v>151.33000000000001</v>
      </c>
      <c r="U3" s="40">
        <v>150</v>
      </c>
      <c r="V3" s="46">
        <v>146.32</v>
      </c>
      <c r="W3" s="30">
        <v>145</v>
      </c>
      <c r="X3" s="52">
        <f>(W3-K3)/K3*100</f>
        <v>25.52536694527635</v>
      </c>
      <c r="Y3" s="52">
        <f>(W3-V3)/V3*100</f>
        <v>-0.90213231273919714</v>
      </c>
    </row>
    <row r="4" spans="1:25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8">
        <v>980</v>
      </c>
      <c r="P4" s="20">
        <v>1000</v>
      </c>
      <c r="Q4" s="24">
        <v>1280</v>
      </c>
      <c r="R4" s="24">
        <v>1180</v>
      </c>
      <c r="S4" s="30">
        <v>1141.6666666666667</v>
      </c>
      <c r="T4" s="32">
        <v>1162.5</v>
      </c>
      <c r="U4" s="40">
        <v>1155</v>
      </c>
      <c r="V4" s="46">
        <v>1190</v>
      </c>
      <c r="W4" s="30">
        <v>1170</v>
      </c>
      <c r="X4" s="52">
        <f t="shared" ref="X4:X7" si="0">(W4-K4)/K4*100</f>
        <v>61.179295518773912</v>
      </c>
      <c r="Y4" s="52">
        <f t="shared" ref="Y4:Y7" si="1">(W4-V4)/V4*100</f>
        <v>-1.680672268907563</v>
      </c>
    </row>
    <row r="5" spans="1:25" ht="15" customHeight="1" x14ac:dyDescent="0.25">
      <c r="A5" s="1" t="s">
        <v>2</v>
      </c>
      <c r="B5" s="24">
        <v>21800</v>
      </c>
      <c r="C5" s="24">
        <v>21845.78</v>
      </c>
      <c r="D5" s="24">
        <v>21891.656137999998</v>
      </c>
      <c r="E5" s="24">
        <v>21937.628615889796</v>
      </c>
      <c r="F5" s="24">
        <v>21983.697635983164</v>
      </c>
      <c r="G5" s="24">
        <v>22029.863401018727</v>
      </c>
      <c r="H5" s="24">
        <v>22076.126114160867</v>
      </c>
      <c r="I5" s="24">
        <v>22122.485979000605</v>
      </c>
      <c r="J5" s="24">
        <v>22168.943199556506</v>
      </c>
      <c r="K5" s="24">
        <v>22468.793436203701</v>
      </c>
      <c r="L5" s="24">
        <v>24500.240000000002</v>
      </c>
      <c r="M5" s="24">
        <v>26500.880000000001</v>
      </c>
      <c r="N5" s="24">
        <v>26500.09</v>
      </c>
      <c r="O5" s="24">
        <v>26500.09</v>
      </c>
      <c r="P5" s="24">
        <v>27000</v>
      </c>
      <c r="Q5" s="24">
        <v>27000</v>
      </c>
      <c r="R5" s="24">
        <v>27600.66</v>
      </c>
      <c r="S5" s="24">
        <v>27063.571428571398</v>
      </c>
      <c r="T5" s="24">
        <v>27000</v>
      </c>
      <c r="U5" s="26">
        <v>27000</v>
      </c>
      <c r="V5" s="26">
        <v>27550</v>
      </c>
      <c r="W5" s="26">
        <v>27580</v>
      </c>
      <c r="X5" s="52">
        <f t="shared" si="0"/>
        <v>22.74802417988619</v>
      </c>
      <c r="Y5" s="52">
        <f t="shared" si="1"/>
        <v>0.10889292196007261</v>
      </c>
    </row>
    <row r="6" spans="1:25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8">
        <v>71.111111111111114</v>
      </c>
      <c r="P6" s="20">
        <v>71.818181818181799</v>
      </c>
      <c r="Q6" s="24">
        <v>72.6666666666667</v>
      </c>
      <c r="R6" s="24">
        <v>79.285714285714306</v>
      </c>
      <c r="S6" s="31">
        <v>80.55</v>
      </c>
      <c r="T6" s="32">
        <v>83.857142857142904</v>
      </c>
      <c r="U6" s="13">
        <v>82.5</v>
      </c>
      <c r="V6" s="46">
        <v>82.142857142857096</v>
      </c>
      <c r="W6" s="30">
        <v>70.833333333333329</v>
      </c>
      <c r="X6" s="52">
        <f t="shared" si="0"/>
        <v>-19.297232394277707</v>
      </c>
      <c r="Y6" s="52">
        <f t="shared" si="1"/>
        <v>-13.768115942028942</v>
      </c>
    </row>
    <row r="7" spans="1:25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6">
        <v>450</v>
      </c>
      <c r="O7" s="18">
        <v>350</v>
      </c>
      <c r="P7" s="21">
        <v>385.78</v>
      </c>
      <c r="Q7" s="25">
        <v>390</v>
      </c>
      <c r="R7" s="25">
        <v>400.55</v>
      </c>
      <c r="S7" s="31">
        <v>401.79</v>
      </c>
      <c r="T7" s="34">
        <v>399.34</v>
      </c>
      <c r="U7" s="13">
        <v>380</v>
      </c>
      <c r="V7" s="42">
        <v>381.05</v>
      </c>
      <c r="W7" s="31">
        <v>380</v>
      </c>
      <c r="X7" s="52">
        <f t="shared" si="0"/>
        <v>-21.224036162745204</v>
      </c>
      <c r="Y7" s="52">
        <f t="shared" si="1"/>
        <v>-0.27555438918777364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T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4" max="24" width="25.5703125" customWidth="1"/>
    <col min="25" max="25" width="22.7109375" customWidth="1"/>
  </cols>
  <sheetData>
    <row r="1" spans="1:25" x14ac:dyDescent="0.25">
      <c r="C1" t="s">
        <v>38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68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2">
        <v>100</v>
      </c>
      <c r="K3" s="2">
        <v>100</v>
      </c>
      <c r="L3" s="2">
        <v>100</v>
      </c>
      <c r="M3" s="2">
        <v>120</v>
      </c>
      <c r="N3" s="2">
        <v>100</v>
      </c>
      <c r="O3" s="18">
        <v>107.5</v>
      </c>
      <c r="P3" s="20">
        <v>120</v>
      </c>
      <c r="Q3" s="24">
        <v>120</v>
      </c>
      <c r="R3" s="24">
        <v>120</v>
      </c>
      <c r="S3" s="30">
        <v>110</v>
      </c>
      <c r="T3" s="32">
        <v>105</v>
      </c>
      <c r="U3" s="40">
        <v>100</v>
      </c>
      <c r="V3" s="46">
        <v>105</v>
      </c>
      <c r="W3" s="40">
        <v>100.55</v>
      </c>
      <c r="X3" s="52">
        <f>(W3-K3)/K3*100</f>
        <v>0.54999999999999716</v>
      </c>
      <c r="Y3" s="52">
        <f>(W3-V3)/V3*100</f>
        <v>-4.2380952380952408</v>
      </c>
    </row>
    <row r="4" spans="1:25" ht="15" customHeight="1" x14ac:dyDescent="0.25">
      <c r="A4" s="1" t="s">
        <v>1</v>
      </c>
      <c r="B4" s="2">
        <v>1833.3333333333298</v>
      </c>
      <c r="C4" s="2">
        <v>1708.3333333333298</v>
      </c>
      <c r="D4" s="2">
        <v>1800</v>
      </c>
      <c r="E4" s="2">
        <v>1800</v>
      </c>
      <c r="F4" s="2">
        <v>1858.3333333333298</v>
      </c>
      <c r="G4" s="2">
        <v>1858.3333333333298</v>
      </c>
      <c r="H4" s="2">
        <v>1858.3333333333298</v>
      </c>
      <c r="I4" s="2">
        <v>1858.3333333333298</v>
      </c>
      <c r="J4" s="2">
        <v>1858.3333333333298</v>
      </c>
      <c r="K4" s="2">
        <v>1942.1714285714249</v>
      </c>
      <c r="L4" s="2">
        <v>1942.1714285714249</v>
      </c>
      <c r="M4" s="2">
        <v>1992.1714285714199</v>
      </c>
      <c r="N4" s="8">
        <v>1816.6666666666699</v>
      </c>
      <c r="O4" s="18">
        <v>2337.5</v>
      </c>
      <c r="P4" s="20">
        <v>2277.7777777777801</v>
      </c>
      <c r="Q4" s="24">
        <v>2320</v>
      </c>
      <c r="R4" s="24">
        <v>2388.8888888888901</v>
      </c>
      <c r="S4" s="30">
        <v>2344.4444444444398</v>
      </c>
      <c r="T4" s="32">
        <v>2342.8571428571399</v>
      </c>
      <c r="U4" s="40">
        <v>2300</v>
      </c>
      <c r="V4" s="46">
        <v>2200</v>
      </c>
      <c r="W4" s="40">
        <v>2200</v>
      </c>
      <c r="X4" s="52">
        <f t="shared" ref="X4:X7" si="0">(W4-K4)/K4*100</f>
        <v>13.275273625985854</v>
      </c>
      <c r="Y4" s="52">
        <f t="shared" ref="Y4:Y7" si="1">(W4-V4)/V4*100</f>
        <v>0</v>
      </c>
    </row>
    <row r="5" spans="1:25" ht="15" customHeight="1" x14ac:dyDescent="0.25">
      <c r="A5" s="1" t="s">
        <v>2</v>
      </c>
      <c r="B5" s="3">
        <v>20678.98</v>
      </c>
      <c r="C5" s="3">
        <v>20722.405857999998</v>
      </c>
      <c r="D5" s="3">
        <v>20765.922910301797</v>
      </c>
      <c r="E5" s="3">
        <v>20809.531348413431</v>
      </c>
      <c r="F5" s="3">
        <v>20853.231364245101</v>
      </c>
      <c r="G5" s="3">
        <v>20897.023150110017</v>
      </c>
      <c r="H5" s="3">
        <v>20940.906898725247</v>
      </c>
      <c r="I5" s="3">
        <v>20984.882803212571</v>
      </c>
      <c r="J5" s="3">
        <v>21028.951057099319</v>
      </c>
      <c r="K5" s="3">
        <v>21028.951057099319</v>
      </c>
      <c r="L5" s="3">
        <v>21028.951057099319</v>
      </c>
      <c r="M5" s="3">
        <v>26779.421106742957</v>
      </c>
      <c r="N5" s="3">
        <v>26779.421106742957</v>
      </c>
      <c r="O5" s="3">
        <v>26779.421106742957</v>
      </c>
      <c r="P5" s="22">
        <v>27870.45</v>
      </c>
      <c r="Q5" s="22">
        <v>28000</v>
      </c>
      <c r="R5" s="22">
        <v>28500.34</v>
      </c>
      <c r="S5" s="30">
        <v>30052</v>
      </c>
      <c r="T5" s="10">
        <v>30000</v>
      </c>
      <c r="U5" s="10">
        <v>30000</v>
      </c>
      <c r="V5" s="10">
        <v>30200</v>
      </c>
      <c r="W5" s="10">
        <v>30500</v>
      </c>
      <c r="X5" s="52">
        <f t="shared" si="0"/>
        <v>45.038142497855496</v>
      </c>
      <c r="Y5" s="52">
        <f t="shared" si="1"/>
        <v>0.99337748344370869</v>
      </c>
    </row>
    <row r="6" spans="1:25" ht="15" customHeight="1" x14ac:dyDescent="0.25">
      <c r="A6" s="1" t="s">
        <v>3</v>
      </c>
      <c r="B6" s="2">
        <v>42.49999999999995</v>
      </c>
      <c r="C6" s="2">
        <v>45.952380952380899</v>
      </c>
      <c r="D6" s="2">
        <v>46.66666666666665</v>
      </c>
      <c r="E6" s="2">
        <v>50.8333333333333</v>
      </c>
      <c r="F6" s="2">
        <v>48.5</v>
      </c>
      <c r="G6" s="2">
        <v>50.714285714285701</v>
      </c>
      <c r="H6" s="2">
        <v>54.16666666666665</v>
      </c>
      <c r="I6" s="2">
        <v>55.27777777777775</v>
      </c>
      <c r="J6" s="3">
        <v>55.393861111111086</v>
      </c>
      <c r="K6" s="2">
        <v>67.520022746392002</v>
      </c>
      <c r="L6" s="2">
        <v>67.550022746392003</v>
      </c>
      <c r="M6" s="2">
        <v>87.520022746392002</v>
      </c>
      <c r="N6" s="8">
        <v>65</v>
      </c>
      <c r="O6" s="18">
        <v>58</v>
      </c>
      <c r="P6" s="20">
        <v>57.777777777777779</v>
      </c>
      <c r="Q6" s="24">
        <v>58.571428571428569</v>
      </c>
      <c r="R6" s="24">
        <v>52.222222222222221</v>
      </c>
      <c r="S6" s="12">
        <v>55.396825396825392</v>
      </c>
      <c r="T6" s="32">
        <v>55.5</v>
      </c>
      <c r="U6" s="40">
        <v>54.75</v>
      </c>
      <c r="V6" s="46">
        <v>49.142857142857103</v>
      </c>
      <c r="W6" s="40">
        <v>50.11</v>
      </c>
      <c r="X6" s="52">
        <f t="shared" si="0"/>
        <v>-25.784977608471443</v>
      </c>
      <c r="Y6" s="52">
        <f t="shared" si="1"/>
        <v>1.9680232558140345</v>
      </c>
    </row>
    <row r="7" spans="1:25" ht="15" customHeight="1" x14ac:dyDescent="0.25">
      <c r="A7" s="1" t="s">
        <v>4</v>
      </c>
      <c r="B7" s="3">
        <v>270.54000000000002</v>
      </c>
      <c r="C7" s="3">
        <v>271.10813400000001</v>
      </c>
      <c r="D7" s="3">
        <v>271.6774610814</v>
      </c>
      <c r="E7" s="3">
        <v>272.24798374967094</v>
      </c>
      <c r="F7" s="3">
        <v>272.81970451554525</v>
      </c>
      <c r="G7" s="3">
        <v>273.39262589502789</v>
      </c>
      <c r="H7" s="3">
        <v>273.96675040940744</v>
      </c>
      <c r="I7" s="3">
        <v>274.54208058526717</v>
      </c>
      <c r="J7" s="3">
        <v>275.11861895449624</v>
      </c>
      <c r="K7" s="2">
        <v>275.06813541112399</v>
      </c>
      <c r="L7" s="3">
        <v>275.64577849548732</v>
      </c>
      <c r="M7" s="3">
        <v>296.22463463032801</v>
      </c>
      <c r="N7" s="9">
        <v>250.55</v>
      </c>
      <c r="O7" s="19">
        <v>248.65</v>
      </c>
      <c r="P7" s="21">
        <v>300</v>
      </c>
      <c r="Q7" s="25">
        <v>300</v>
      </c>
      <c r="R7" s="25">
        <v>298.22000000000003</v>
      </c>
      <c r="S7" s="12">
        <v>299.11</v>
      </c>
      <c r="T7" s="35">
        <v>301</v>
      </c>
      <c r="U7" s="35">
        <v>310</v>
      </c>
      <c r="V7" s="42">
        <v>330.15</v>
      </c>
      <c r="W7" s="35">
        <v>320</v>
      </c>
      <c r="X7" s="52">
        <f t="shared" si="0"/>
        <v>16.334812653497533</v>
      </c>
      <c r="Y7" s="52">
        <f t="shared" si="1"/>
        <v>-3.0743601393306004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T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4" max="24" width="25.5703125" customWidth="1"/>
    <col min="25" max="25" width="22.7109375" customWidth="1"/>
  </cols>
  <sheetData>
    <row r="1" spans="1:25" x14ac:dyDescent="0.25">
      <c r="C1" t="s">
        <v>31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77.5</v>
      </c>
      <c r="C3" s="2">
        <v>85</v>
      </c>
      <c r="D3" s="2">
        <v>77.5</v>
      </c>
      <c r="E3" s="2">
        <v>81.25</v>
      </c>
      <c r="F3" s="2">
        <v>120.833333333333</v>
      </c>
      <c r="G3" s="2">
        <v>120.833333333333</v>
      </c>
      <c r="H3" s="2">
        <v>120.833333333333</v>
      </c>
      <c r="I3" s="2">
        <v>120.833333333333</v>
      </c>
      <c r="J3" s="3">
        <v>131.23408333333299</v>
      </c>
      <c r="K3" s="2">
        <v>135</v>
      </c>
      <c r="L3" s="2">
        <v>136.55000000000001</v>
      </c>
      <c r="M3" s="2">
        <v>200</v>
      </c>
      <c r="N3" s="2">
        <v>150.11000000000001</v>
      </c>
      <c r="O3" s="18">
        <v>127.5</v>
      </c>
      <c r="P3" s="20">
        <v>156.666666666667</v>
      </c>
      <c r="Q3" s="24">
        <v>166.666666666667</v>
      </c>
      <c r="R3" s="24">
        <v>172</v>
      </c>
      <c r="S3" s="30">
        <v>169.33333333333348</v>
      </c>
      <c r="T3" s="32">
        <v>70</v>
      </c>
      <c r="U3" s="40">
        <v>65</v>
      </c>
      <c r="V3" s="46">
        <v>64.75</v>
      </c>
      <c r="W3" s="40">
        <v>64.55</v>
      </c>
      <c r="X3" s="52">
        <f>(W3-K3)/K3*100</f>
        <v>-52.18518518518519</v>
      </c>
      <c r="Y3" s="52">
        <f>(W3-V3)/V3*100</f>
        <v>-0.30888030888031326</v>
      </c>
    </row>
    <row r="4" spans="1:25" ht="15" customHeight="1" x14ac:dyDescent="0.25">
      <c r="A4" s="1" t="s">
        <v>1</v>
      </c>
      <c r="B4" s="2">
        <v>1477.0833333333301</v>
      </c>
      <c r="C4" s="2">
        <v>1292.2222222222199</v>
      </c>
      <c r="D4" s="2">
        <v>1270</v>
      </c>
      <c r="E4" s="2">
        <v>1278.4615384615299</v>
      </c>
      <c r="F4" s="2">
        <v>1240.4761904761899</v>
      </c>
      <c r="G4" s="2">
        <v>1141.6666666666599</v>
      </c>
      <c r="H4" s="2">
        <v>1109.5238095238001</v>
      </c>
      <c r="I4" s="2">
        <v>1109.5238095238001</v>
      </c>
      <c r="J4" s="2">
        <v>1109.5238095238001</v>
      </c>
      <c r="K4" s="2">
        <v>1349.99373579808</v>
      </c>
      <c r="L4" s="2">
        <v>1349.99373579808</v>
      </c>
      <c r="M4" s="2">
        <v>1550.56</v>
      </c>
      <c r="N4" s="8">
        <v>1350</v>
      </c>
      <c r="O4" s="18">
        <v>1300</v>
      </c>
      <c r="P4" s="20">
        <v>1297.5</v>
      </c>
      <c r="Q4" s="24">
        <v>1447.0588235294117</v>
      </c>
      <c r="R4" s="24">
        <v>1312.06896551724</v>
      </c>
      <c r="S4" s="30">
        <v>1267.6470588235295</v>
      </c>
      <c r="T4" s="32">
        <v>1263.3333333333301</v>
      </c>
      <c r="U4" s="40">
        <v>1260</v>
      </c>
      <c r="V4" s="46">
        <v>1253.8461538461499</v>
      </c>
      <c r="W4" s="40">
        <v>1251.78</v>
      </c>
      <c r="X4" s="52">
        <f t="shared" ref="X4:X7" si="0">(W4-K4)/K4*100</f>
        <v>-7.2751252982680494</v>
      </c>
      <c r="Y4" s="52">
        <f t="shared" ref="Y4:Y7" si="1">(W4-V4)/V4*100</f>
        <v>-0.16478527607331125</v>
      </c>
    </row>
    <row r="5" spans="1:25" ht="15" customHeight="1" x14ac:dyDescent="0.25">
      <c r="A5" s="1" t="s">
        <v>2</v>
      </c>
      <c r="B5" s="3">
        <v>24500</v>
      </c>
      <c r="C5" s="3">
        <v>24551.45</v>
      </c>
      <c r="D5" s="3">
        <v>24603.008045000002</v>
      </c>
      <c r="E5" s="3">
        <v>24654.674361894504</v>
      </c>
      <c r="F5" s="3">
        <v>24706.449178054481</v>
      </c>
      <c r="G5" s="3">
        <v>24758.332721328396</v>
      </c>
      <c r="H5" s="3">
        <v>24810.325220043185</v>
      </c>
      <c r="I5" s="3">
        <v>24862.426903005275</v>
      </c>
      <c r="J5" s="3">
        <v>24914.637999501585</v>
      </c>
      <c r="K5" s="2">
        <v>24770.680591596101</v>
      </c>
      <c r="L5" s="3">
        <v>24822.699020838452</v>
      </c>
      <c r="M5" s="10">
        <v>26500.65</v>
      </c>
      <c r="N5" s="10">
        <v>26500</v>
      </c>
      <c r="O5" s="10">
        <v>26500</v>
      </c>
      <c r="P5" s="10">
        <v>27000</v>
      </c>
      <c r="Q5" s="10">
        <v>27000</v>
      </c>
      <c r="R5" s="10">
        <v>27540.22</v>
      </c>
      <c r="S5" s="10">
        <v>30000</v>
      </c>
      <c r="T5" s="10">
        <v>30000</v>
      </c>
      <c r="U5" s="10">
        <v>30000</v>
      </c>
      <c r="V5" s="10">
        <v>30000</v>
      </c>
      <c r="W5" s="10">
        <v>30000</v>
      </c>
      <c r="X5" s="52">
        <f t="shared" si="0"/>
        <v>21.110923412326585</v>
      </c>
      <c r="Y5" s="52">
        <f t="shared" si="1"/>
        <v>0</v>
      </c>
    </row>
    <row r="6" spans="1:25" ht="15" customHeight="1" x14ac:dyDescent="0.25">
      <c r="A6" s="1" t="s">
        <v>3</v>
      </c>
      <c r="B6" s="2">
        <v>74</v>
      </c>
      <c r="C6" s="2">
        <v>74</v>
      </c>
      <c r="D6" s="2">
        <v>76.076923076923052</v>
      </c>
      <c r="E6" s="2">
        <v>76.076923076923052</v>
      </c>
      <c r="F6" s="2">
        <v>76.076923076923052</v>
      </c>
      <c r="G6" s="2">
        <v>69.75</v>
      </c>
      <c r="H6" s="2">
        <v>71</v>
      </c>
      <c r="I6" s="2">
        <v>81.84615384615384</v>
      </c>
      <c r="J6" s="3">
        <v>82.018030769230762</v>
      </c>
      <c r="K6" s="2">
        <v>84.801165116624048</v>
      </c>
      <c r="L6" s="2">
        <v>81.858974358974308</v>
      </c>
      <c r="M6" s="2">
        <v>89.923076923076508</v>
      </c>
      <c r="N6" s="8">
        <v>88.333333333333002</v>
      </c>
      <c r="O6" s="18">
        <v>82.777777777777771</v>
      </c>
      <c r="P6" s="20">
        <v>82.105263157894996</v>
      </c>
      <c r="Q6" s="24">
        <v>92.222222222222001</v>
      </c>
      <c r="R6" s="24">
        <v>107.272727272727</v>
      </c>
      <c r="S6" s="30">
        <v>117.105263157895</v>
      </c>
      <c r="T6" s="32">
        <v>120</v>
      </c>
      <c r="U6" s="40">
        <v>119.96</v>
      </c>
      <c r="V6" s="46">
        <v>116.875</v>
      </c>
      <c r="W6" s="40">
        <v>117.55</v>
      </c>
      <c r="X6" s="52">
        <f t="shared" si="0"/>
        <v>38.618378460175201</v>
      </c>
      <c r="Y6" s="52">
        <f t="shared" si="1"/>
        <v>0.57754010695186919</v>
      </c>
    </row>
    <row r="7" spans="1:25" ht="15" customHeight="1" x14ac:dyDescent="0.25">
      <c r="A7" s="1" t="s">
        <v>4</v>
      </c>
      <c r="B7" s="2">
        <v>400</v>
      </c>
      <c r="C7" s="2">
        <v>425</v>
      </c>
      <c r="D7" s="2">
        <v>400</v>
      </c>
      <c r="E7" s="2">
        <v>450</v>
      </c>
      <c r="F7" s="2">
        <v>450</v>
      </c>
      <c r="G7" s="2">
        <v>450</v>
      </c>
      <c r="H7" s="2">
        <v>450</v>
      </c>
      <c r="I7" s="2">
        <v>466.666666666666</v>
      </c>
      <c r="J7" s="3">
        <v>467.64666666666602</v>
      </c>
      <c r="K7" s="2">
        <v>494.322662766978</v>
      </c>
      <c r="L7" s="2">
        <v>495.85</v>
      </c>
      <c r="M7" s="2">
        <v>500</v>
      </c>
      <c r="N7" s="8">
        <v>498.88</v>
      </c>
      <c r="O7" s="18">
        <v>475</v>
      </c>
      <c r="P7" s="20">
        <v>550</v>
      </c>
      <c r="Q7" s="24">
        <v>600</v>
      </c>
      <c r="R7" s="24">
        <v>750</v>
      </c>
      <c r="S7" s="30">
        <v>750</v>
      </c>
      <c r="T7" s="30">
        <v>750</v>
      </c>
      <c r="U7" s="35">
        <v>755</v>
      </c>
      <c r="V7" s="46">
        <v>750</v>
      </c>
      <c r="W7" s="35">
        <v>750.57</v>
      </c>
      <c r="X7" s="52">
        <f t="shared" si="0"/>
        <v>51.838071877723344</v>
      </c>
      <c r="Y7" s="52">
        <f t="shared" si="1"/>
        <v>7.6000000000006673E-2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tabSelected="1" workbookViewId="0">
      <pane xSplit="1" topLeftCell="T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2" max="22" width="10" bestFit="1" customWidth="1"/>
    <col min="24" max="24" width="25.5703125" customWidth="1"/>
    <col min="25" max="25" width="22.7109375" customWidth="1"/>
  </cols>
  <sheetData>
    <row r="1" spans="1:27" x14ac:dyDescent="0.25">
      <c r="C1" t="s">
        <v>30</v>
      </c>
      <c r="X1" s="5" t="s">
        <v>43</v>
      </c>
      <c r="Y1" s="5" t="s">
        <v>44</v>
      </c>
    </row>
    <row r="2" spans="1:2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  <c r="Z2" s="47"/>
      <c r="AA2" s="30"/>
    </row>
    <row r="3" spans="1:27" ht="15" customHeight="1" x14ac:dyDescent="0.25">
      <c r="A3" s="1" t="s">
        <v>0</v>
      </c>
      <c r="B3" s="2">
        <v>73.571428571428598</v>
      </c>
      <c r="C3" s="2">
        <v>91.964285714285694</v>
      </c>
      <c r="D3" s="2">
        <v>65</v>
      </c>
      <c r="E3" s="2">
        <v>69.642857142856997</v>
      </c>
      <c r="F3" s="2">
        <v>65.833333333333002</v>
      </c>
      <c r="G3" s="2">
        <v>100</v>
      </c>
      <c r="H3" s="2">
        <v>100</v>
      </c>
      <c r="I3" s="2">
        <v>100</v>
      </c>
      <c r="J3" s="3">
        <v>100.25</v>
      </c>
      <c r="K3" s="2">
        <v>102.55</v>
      </c>
      <c r="L3" s="2">
        <v>108.22</v>
      </c>
      <c r="M3" s="2">
        <v>140.55000000000001</v>
      </c>
      <c r="N3" s="8">
        <v>120.55</v>
      </c>
      <c r="O3" s="18">
        <v>81.818181818181813</v>
      </c>
      <c r="P3" s="20">
        <v>108.33333333333333</v>
      </c>
      <c r="Q3" s="24">
        <v>109</v>
      </c>
      <c r="R3" s="24">
        <v>106.111111111111</v>
      </c>
      <c r="S3" s="30">
        <v>106.66666666666667</v>
      </c>
      <c r="T3" s="32">
        <v>108</v>
      </c>
      <c r="U3" s="40">
        <v>110</v>
      </c>
      <c r="V3" s="46">
        <v>122</v>
      </c>
      <c r="W3" s="40">
        <v>115.55</v>
      </c>
      <c r="X3" s="51">
        <f>(W3-K3)/K3*100</f>
        <v>12.676743052169673</v>
      </c>
      <c r="Y3" s="51">
        <f>(W3-V3)/V3*100</f>
        <v>-5.286885245901642</v>
      </c>
      <c r="Z3" s="47"/>
      <c r="AA3" s="30"/>
    </row>
    <row r="4" spans="1:27" ht="15" customHeight="1" x14ac:dyDescent="0.25">
      <c r="A4" s="1" t="s">
        <v>1</v>
      </c>
      <c r="B4" s="2">
        <v>1542.04545454545</v>
      </c>
      <c r="C4" s="2">
        <v>1691.2878787878749</v>
      </c>
      <c r="D4" s="2">
        <v>1635</v>
      </c>
      <c r="E4" s="2">
        <v>1697.5</v>
      </c>
      <c r="F4" s="2">
        <v>1645.8333333333301</v>
      </c>
      <c r="G4" s="2">
        <v>1686.6666666666599</v>
      </c>
      <c r="H4" s="2">
        <v>1698.57142857142</v>
      </c>
      <c r="I4" s="2">
        <v>1642.8571428571399</v>
      </c>
      <c r="J4" s="3">
        <v>1649.4571428571401</v>
      </c>
      <c r="K4" s="2">
        <v>1661.3190119106</v>
      </c>
      <c r="L4" s="2">
        <v>1677.5</v>
      </c>
      <c r="M4" s="2">
        <v>1807.5</v>
      </c>
      <c r="N4" s="8">
        <v>1515.38461538462</v>
      </c>
      <c r="O4" s="18">
        <v>1553.8461538461499</v>
      </c>
      <c r="P4" s="20">
        <v>1411.5384615384601</v>
      </c>
      <c r="Q4" s="24">
        <v>1543.75</v>
      </c>
      <c r="R4" s="24">
        <v>1498.1481481481401</v>
      </c>
      <c r="S4" s="30">
        <v>1475</v>
      </c>
      <c r="T4" s="32">
        <v>1461.5384615384601</v>
      </c>
      <c r="U4" s="40">
        <v>1400</v>
      </c>
      <c r="V4" s="46">
        <v>1384.61538461538</v>
      </c>
      <c r="W4" s="30">
        <v>1372</v>
      </c>
      <c r="X4" s="51">
        <f t="shared" ref="X4:X7" si="0">(W4-K4)/K4*100</f>
        <v>-17.415018418278898</v>
      </c>
      <c r="Y4" s="51">
        <f t="shared" ref="Y4:Y7" si="1">(W4-V4)/V4*100</f>
        <v>-0.91111111111077947</v>
      </c>
      <c r="Z4" s="47"/>
      <c r="AA4" s="30"/>
    </row>
    <row r="5" spans="1:27" ht="15" customHeight="1" x14ac:dyDescent="0.25">
      <c r="A5" s="1" t="s">
        <v>2</v>
      </c>
      <c r="B5" s="2">
        <v>26000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2">
        <v>25000</v>
      </c>
      <c r="J5" s="2">
        <v>25000</v>
      </c>
      <c r="K5" s="2">
        <v>26271.6810389805</v>
      </c>
      <c r="L5" s="3">
        <v>26326.851569162358</v>
      </c>
      <c r="M5" s="3">
        <v>26382.137957457599</v>
      </c>
      <c r="N5" s="3">
        <v>26382.137957457599</v>
      </c>
      <c r="O5" s="18">
        <v>26000</v>
      </c>
      <c r="P5" s="20">
        <v>30000</v>
      </c>
      <c r="Q5" s="10">
        <v>30000</v>
      </c>
      <c r="R5" s="10">
        <v>29800.54</v>
      </c>
      <c r="S5" s="30">
        <v>29000</v>
      </c>
      <c r="T5" s="30">
        <v>29000</v>
      </c>
      <c r="U5" s="31">
        <v>29000</v>
      </c>
      <c r="V5" s="46">
        <v>29000</v>
      </c>
      <c r="W5" s="30">
        <v>29000</v>
      </c>
      <c r="X5" s="51">
        <f t="shared" si="0"/>
        <v>10.385018594628065</v>
      </c>
      <c r="Y5" s="51">
        <f t="shared" si="1"/>
        <v>0</v>
      </c>
      <c r="Z5" s="47"/>
      <c r="AA5" s="30"/>
    </row>
    <row r="6" spans="1:27" ht="15" customHeight="1" x14ac:dyDescent="0.25">
      <c r="A6" s="1" t="s">
        <v>3</v>
      </c>
      <c r="B6" s="2">
        <v>85.8055555555555</v>
      </c>
      <c r="C6" s="2">
        <v>97.3181818181815</v>
      </c>
      <c r="D6" s="2">
        <v>98.75</v>
      </c>
      <c r="E6" s="2">
        <v>101.736111111111</v>
      </c>
      <c r="F6" s="2">
        <v>100</v>
      </c>
      <c r="G6" s="2">
        <v>100</v>
      </c>
      <c r="H6" s="2">
        <v>100</v>
      </c>
      <c r="I6" s="2">
        <v>100</v>
      </c>
      <c r="J6" s="2">
        <v>100</v>
      </c>
      <c r="K6" s="2">
        <v>100</v>
      </c>
      <c r="L6" s="2">
        <v>100</v>
      </c>
      <c r="M6" s="2">
        <v>155.25</v>
      </c>
      <c r="N6" s="8">
        <v>126.470588235294</v>
      </c>
      <c r="O6" s="18">
        <v>125.88235294117599</v>
      </c>
      <c r="P6" s="20">
        <v>113.80952380952381</v>
      </c>
      <c r="Q6" s="24">
        <v>116.95652173913044</v>
      </c>
      <c r="R6" s="24">
        <v>106.84210526315789</v>
      </c>
      <c r="S6" s="30">
        <v>136.5</v>
      </c>
      <c r="T6" s="32">
        <v>147.64705882352899</v>
      </c>
      <c r="U6" s="31">
        <v>145</v>
      </c>
      <c r="V6" s="46">
        <v>142.777777777778</v>
      </c>
      <c r="W6" s="30">
        <v>138.23529411764699</v>
      </c>
      <c r="X6" s="51">
        <f t="shared" si="0"/>
        <v>38.235294117646987</v>
      </c>
      <c r="Y6" s="51">
        <f t="shared" si="1"/>
        <v>-3.1815060654614045</v>
      </c>
      <c r="Z6" s="47"/>
      <c r="AA6" s="30"/>
    </row>
    <row r="7" spans="1:27" ht="15" customHeight="1" x14ac:dyDescent="0.25">
      <c r="A7" s="1" t="s">
        <v>4</v>
      </c>
      <c r="B7" s="2">
        <v>350</v>
      </c>
      <c r="C7" s="2">
        <v>350</v>
      </c>
      <c r="D7" s="2">
        <v>400</v>
      </c>
      <c r="E7" s="2">
        <v>550</v>
      </c>
      <c r="F7" s="2">
        <v>475</v>
      </c>
      <c r="G7" s="2">
        <v>450</v>
      </c>
      <c r="H7" s="2">
        <v>450</v>
      </c>
      <c r="I7" s="2">
        <v>500</v>
      </c>
      <c r="J7" s="3">
        <v>501.05</v>
      </c>
      <c r="K7" s="2">
        <v>532.37566389326503</v>
      </c>
      <c r="L7" s="2">
        <v>532.37566389326503</v>
      </c>
      <c r="M7" s="2">
        <v>632.37566389326548</v>
      </c>
      <c r="N7" s="8">
        <v>570</v>
      </c>
      <c r="O7" s="18">
        <v>600</v>
      </c>
      <c r="P7" s="20">
        <v>600</v>
      </c>
      <c r="Q7" s="24">
        <v>600</v>
      </c>
      <c r="R7" s="24">
        <v>600</v>
      </c>
      <c r="S7" s="30">
        <v>650</v>
      </c>
      <c r="T7" s="32">
        <v>650</v>
      </c>
      <c r="U7" s="31">
        <v>670</v>
      </c>
      <c r="V7" s="46">
        <v>666.66666666666697</v>
      </c>
      <c r="W7" s="30">
        <v>650</v>
      </c>
      <c r="X7" s="51">
        <f t="shared" si="0"/>
        <v>22.094236097598415</v>
      </c>
      <c r="Y7" s="51">
        <f t="shared" si="1"/>
        <v>-2.5000000000000444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tabSelected="1" workbookViewId="0">
      <pane xSplit="1" topLeftCell="T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4" max="24" width="25.5703125" customWidth="1"/>
    <col min="25" max="25" width="22.7109375" customWidth="1"/>
  </cols>
  <sheetData>
    <row r="1" spans="1:27" x14ac:dyDescent="0.25">
      <c r="C1" t="s">
        <v>7</v>
      </c>
      <c r="X1" s="5" t="s">
        <v>43</v>
      </c>
      <c r="Y1" s="5" t="s">
        <v>44</v>
      </c>
    </row>
    <row r="2" spans="1:2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7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1">
        <v>200</v>
      </c>
      <c r="O3" s="18">
        <v>200</v>
      </c>
      <c r="P3" s="20">
        <v>200</v>
      </c>
      <c r="Q3" s="11">
        <v>200</v>
      </c>
      <c r="R3" s="24">
        <v>150</v>
      </c>
      <c r="S3" s="27">
        <v>160.55000000000001</v>
      </c>
      <c r="T3" s="32">
        <v>170</v>
      </c>
      <c r="U3" s="37">
        <v>150</v>
      </c>
      <c r="V3" s="41">
        <v>150.75</v>
      </c>
      <c r="W3" s="30">
        <v>150</v>
      </c>
      <c r="X3" s="51">
        <f>(W3-K3)/K3*100</f>
        <v>62.576882607785237</v>
      </c>
      <c r="Y3" s="52">
        <f>(W3-V3)/V3*100</f>
        <v>-0.49751243781094528</v>
      </c>
      <c r="Z3" s="48"/>
      <c r="AA3" s="47"/>
    </row>
    <row r="4" spans="1:27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8">
        <v>3350</v>
      </c>
      <c r="P4" s="20">
        <v>3266.6666666666702</v>
      </c>
      <c r="Q4" s="24">
        <v>3500</v>
      </c>
      <c r="R4" s="24">
        <v>3266.6666666666702</v>
      </c>
      <c r="S4" s="27">
        <v>3000</v>
      </c>
      <c r="T4" s="27">
        <v>3000</v>
      </c>
      <c r="U4" s="37">
        <v>2733.3333333333298</v>
      </c>
      <c r="V4" s="45">
        <v>2750.32</v>
      </c>
      <c r="W4" s="30">
        <v>2500</v>
      </c>
      <c r="X4" s="51">
        <f t="shared" ref="X4:X7" si="0">(W4-K4)/K4*100</f>
        <v>72.41379310344827</v>
      </c>
      <c r="Y4" s="52">
        <f t="shared" ref="Y4:Y7" si="1">(W4-V4)/V4*100</f>
        <v>-9.1014863724948416</v>
      </c>
      <c r="Z4" s="48"/>
      <c r="AA4" s="47"/>
    </row>
    <row r="5" spans="1:27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8">
        <v>35000</v>
      </c>
      <c r="P5" s="20">
        <v>35000</v>
      </c>
      <c r="Q5" s="20">
        <v>35000</v>
      </c>
      <c r="R5" s="28">
        <v>36000</v>
      </c>
      <c r="S5" s="28">
        <v>37500</v>
      </c>
      <c r="T5" s="32">
        <v>37000</v>
      </c>
      <c r="U5" s="37">
        <v>36250</v>
      </c>
      <c r="V5" s="45">
        <v>37000</v>
      </c>
      <c r="W5" s="30">
        <v>37500</v>
      </c>
      <c r="X5" s="51">
        <f t="shared" si="0"/>
        <v>25.123410557414132</v>
      </c>
      <c r="Y5" s="52">
        <f t="shared" si="1"/>
        <v>1.3513513513513513</v>
      </c>
      <c r="Z5" s="48"/>
      <c r="AA5" s="47"/>
    </row>
    <row r="6" spans="1:27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1">
        <v>71.540000000000006</v>
      </c>
      <c r="Q6" s="6">
        <v>72</v>
      </c>
      <c r="R6" s="24">
        <v>70</v>
      </c>
      <c r="S6" s="12">
        <v>71.22</v>
      </c>
      <c r="T6" s="35">
        <v>70</v>
      </c>
      <c r="U6" s="38">
        <v>70.87</v>
      </c>
      <c r="V6" s="38">
        <v>71</v>
      </c>
      <c r="W6" s="30">
        <v>70</v>
      </c>
      <c r="X6" s="51">
        <f t="shared" si="0"/>
        <v>0</v>
      </c>
      <c r="Y6" s="52">
        <f t="shared" si="1"/>
        <v>-1.4084507042253522</v>
      </c>
      <c r="Z6" s="48"/>
      <c r="AA6" s="47"/>
    </row>
    <row r="7" spans="1:27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1">
        <v>400.13</v>
      </c>
      <c r="Q7" s="6">
        <v>420.55</v>
      </c>
      <c r="R7" s="25">
        <v>410.76</v>
      </c>
      <c r="S7" s="12">
        <v>415.85500000000002</v>
      </c>
      <c r="T7" s="35">
        <v>420</v>
      </c>
      <c r="U7" s="38">
        <v>418.77</v>
      </c>
      <c r="V7" s="38">
        <v>433.2</v>
      </c>
      <c r="W7" s="31">
        <v>430</v>
      </c>
      <c r="X7" s="51">
        <f t="shared" si="0"/>
        <v>-10.938667139645574</v>
      </c>
      <c r="Y7" s="52">
        <f t="shared" si="1"/>
        <v>-0.738688827331484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T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19" max="19" width="9.5703125" bestFit="1" customWidth="1"/>
    <col min="24" max="24" width="25.5703125" customWidth="1"/>
    <col min="25" max="25" width="22.7109375" customWidth="1"/>
  </cols>
  <sheetData>
    <row r="1" spans="1:25" x14ac:dyDescent="0.25">
      <c r="C1" t="s">
        <v>29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81.875</v>
      </c>
      <c r="C3" s="2">
        <v>81.4583333333333</v>
      </c>
      <c r="D3" s="2">
        <v>88.571428571428598</v>
      </c>
      <c r="E3" s="2">
        <v>80.25</v>
      </c>
      <c r="F3" s="2">
        <v>86.9444444444444</v>
      </c>
      <c r="G3" s="2">
        <v>83.3333333333333</v>
      </c>
      <c r="H3" s="2">
        <v>87.6388888888889</v>
      </c>
      <c r="I3" s="2">
        <v>85.357142857142847</v>
      </c>
      <c r="J3" s="3">
        <v>85.536392857142843</v>
      </c>
      <c r="K3" s="3">
        <v>85.536392857142843</v>
      </c>
      <c r="L3" s="2">
        <v>100.25</v>
      </c>
      <c r="M3" s="2">
        <v>120.5</v>
      </c>
      <c r="N3" s="8">
        <v>111.111111111111</v>
      </c>
      <c r="O3" s="18">
        <v>105</v>
      </c>
      <c r="P3" s="20">
        <v>106.923076923076</v>
      </c>
      <c r="Q3" s="24">
        <v>106.615384615384</v>
      </c>
      <c r="R3" s="24">
        <v>103.07692307692299</v>
      </c>
      <c r="S3" s="30">
        <v>108.25</v>
      </c>
      <c r="T3" s="32">
        <v>103</v>
      </c>
      <c r="U3" s="40">
        <v>105</v>
      </c>
      <c r="V3" s="46">
        <v>107</v>
      </c>
      <c r="W3" s="40">
        <v>105.88</v>
      </c>
      <c r="X3" s="52">
        <f>(W3-K3)/K3*100</f>
        <v>23.783569149138291</v>
      </c>
      <c r="Y3" s="52">
        <f>(W3-V3)/V3*100</f>
        <v>-1.0467289719626209</v>
      </c>
    </row>
    <row r="4" spans="1:25" ht="15" customHeight="1" x14ac:dyDescent="0.25">
      <c r="A4" s="1" t="s">
        <v>1</v>
      </c>
      <c r="B4" s="2">
        <v>1415</v>
      </c>
      <c r="C4" s="2">
        <v>1616.8181818181802</v>
      </c>
      <c r="D4" s="2">
        <v>1622.5</v>
      </c>
      <c r="E4" s="2">
        <v>1423.92857142857</v>
      </c>
      <c r="F4" s="2">
        <v>1423.92857142857</v>
      </c>
      <c r="G4" s="2">
        <v>1423.92857142857</v>
      </c>
      <c r="H4" s="2">
        <v>1423.92857142857</v>
      </c>
      <c r="I4" s="2">
        <v>1538.60995113898</v>
      </c>
      <c r="J4" s="2">
        <v>1538.60995113898</v>
      </c>
      <c r="K4" s="2">
        <v>1538.6999511389799</v>
      </c>
      <c r="L4" s="2">
        <v>1538.78099511389</v>
      </c>
      <c r="M4" s="2">
        <v>1638.60995113898</v>
      </c>
      <c r="N4" s="8">
        <v>1576.4705882352901</v>
      </c>
      <c r="O4" s="18">
        <v>1441.1764705882299</v>
      </c>
      <c r="P4" s="20">
        <v>1305.2631578947301</v>
      </c>
      <c r="Q4" s="24">
        <v>1400</v>
      </c>
      <c r="R4" s="24">
        <v>1416.40625</v>
      </c>
      <c r="S4" s="30">
        <v>1309.375</v>
      </c>
      <c r="T4" s="32">
        <v>1370.5882352941101</v>
      </c>
      <c r="U4" s="40">
        <v>1350</v>
      </c>
      <c r="V4" s="46">
        <v>1342.1875</v>
      </c>
      <c r="W4" s="40">
        <v>1342</v>
      </c>
      <c r="X4" s="52">
        <f t="shared" ref="X4:X7" si="0">(W4-K4)/K4*100</f>
        <v>-12.783515785087163</v>
      </c>
      <c r="Y4" s="52">
        <f t="shared" ref="Y4:Y7" si="1">(W4-V4)/V4*100</f>
        <v>-1.3969732246798603E-2</v>
      </c>
    </row>
    <row r="5" spans="1:25" ht="15" customHeight="1" x14ac:dyDescent="0.25">
      <c r="A5" s="1" t="s">
        <v>2</v>
      </c>
      <c r="B5" s="3">
        <v>23700</v>
      </c>
      <c r="C5" s="3">
        <v>23749.77</v>
      </c>
      <c r="D5" s="3">
        <v>23799.644517000001</v>
      </c>
      <c r="E5" s="3">
        <v>23849.623770485701</v>
      </c>
      <c r="F5" s="3">
        <v>23899.70798040372</v>
      </c>
      <c r="G5" s="3">
        <v>23949.897367162568</v>
      </c>
      <c r="H5" s="3">
        <v>24000.192151633608</v>
      </c>
      <c r="I5" s="3">
        <v>24050.592555152038</v>
      </c>
      <c r="J5" s="3">
        <v>24101.098799517858</v>
      </c>
      <c r="K5" s="3">
        <v>24101.098799517858</v>
      </c>
      <c r="L5" s="3">
        <v>24101.098799517858</v>
      </c>
      <c r="M5" s="3">
        <v>24101.098799517858</v>
      </c>
      <c r="N5" s="3">
        <v>24001.098799517898</v>
      </c>
      <c r="O5" s="3">
        <v>24001.098799517898</v>
      </c>
      <c r="P5" s="22">
        <v>25000</v>
      </c>
      <c r="Q5" s="22">
        <v>25500</v>
      </c>
      <c r="R5" s="22">
        <v>25400</v>
      </c>
      <c r="S5" s="22">
        <v>27000</v>
      </c>
      <c r="T5" s="22">
        <v>27000</v>
      </c>
      <c r="U5" s="22">
        <v>27000</v>
      </c>
      <c r="V5" s="22">
        <v>27120</v>
      </c>
      <c r="W5" s="22">
        <v>27500</v>
      </c>
      <c r="X5" s="52">
        <f t="shared" si="0"/>
        <v>14.102681494962116</v>
      </c>
      <c r="Y5" s="52">
        <f t="shared" si="1"/>
        <v>1.4011799410029497</v>
      </c>
    </row>
    <row r="6" spans="1:25" ht="15" customHeight="1" x14ac:dyDescent="0.25">
      <c r="A6" s="1" t="s">
        <v>3</v>
      </c>
      <c r="B6" s="2">
        <v>69</v>
      </c>
      <c r="C6" s="2">
        <v>96.25</v>
      </c>
      <c r="D6" s="2">
        <v>91</v>
      </c>
      <c r="E6" s="2">
        <v>111.8181818181815</v>
      </c>
      <c r="F6" s="2">
        <v>101.5277777777773</v>
      </c>
      <c r="G6" s="2">
        <v>101.5277777777773</v>
      </c>
      <c r="H6" s="2">
        <v>101.5277777777773</v>
      </c>
      <c r="I6" s="2">
        <v>111.2777777777775</v>
      </c>
      <c r="J6" s="3">
        <v>111.51146111111083</v>
      </c>
      <c r="K6" s="2">
        <v>118.7704469599893</v>
      </c>
      <c r="L6" s="2">
        <v>118.7704469599893</v>
      </c>
      <c r="M6" s="2">
        <v>128.77044695998899</v>
      </c>
      <c r="N6" s="8">
        <v>117.222222222222</v>
      </c>
      <c r="O6" s="18">
        <v>113.888888888888</v>
      </c>
      <c r="P6" s="20">
        <v>117.04545454545401</v>
      </c>
      <c r="Q6" s="24">
        <v>118.28571428571399</v>
      </c>
      <c r="R6" s="24">
        <v>114.5</v>
      </c>
      <c r="S6" s="30">
        <v>116.5</v>
      </c>
      <c r="T6" s="32">
        <v>115.111111111111</v>
      </c>
      <c r="U6" s="40">
        <v>118.55</v>
      </c>
      <c r="V6" s="46">
        <v>117.3125</v>
      </c>
      <c r="W6" s="40">
        <v>115.44</v>
      </c>
      <c r="X6" s="52">
        <f t="shared" si="0"/>
        <v>-2.8041040892194706</v>
      </c>
      <c r="Y6" s="52">
        <f t="shared" si="1"/>
        <v>-1.5961640916355906</v>
      </c>
    </row>
    <row r="7" spans="1:25" ht="15" customHeight="1" x14ac:dyDescent="0.25">
      <c r="A7" s="1" t="s">
        <v>4</v>
      </c>
      <c r="B7" s="3">
        <v>380.23</v>
      </c>
      <c r="C7" s="3">
        <v>381.02848299999999</v>
      </c>
      <c r="D7" s="3">
        <v>381.8286428143</v>
      </c>
      <c r="E7" s="3">
        <v>382.63048296421005</v>
      </c>
      <c r="F7" s="3">
        <v>383.43400697843487</v>
      </c>
      <c r="G7" s="3">
        <v>384.23921839308957</v>
      </c>
      <c r="H7" s="3">
        <v>385.04612075171508</v>
      </c>
      <c r="I7" s="3">
        <v>385.85471760529367</v>
      </c>
      <c r="J7" s="3">
        <v>386.66501251226481</v>
      </c>
      <c r="K7" s="2">
        <v>481.36923696946798</v>
      </c>
      <c r="L7" s="3">
        <v>482.38011236710383</v>
      </c>
      <c r="M7" s="3">
        <v>553.393110603075</v>
      </c>
      <c r="N7" s="3">
        <v>483.39311060307477</v>
      </c>
      <c r="O7" s="3">
        <v>483.39879011060299</v>
      </c>
      <c r="P7" s="21">
        <v>460.23</v>
      </c>
      <c r="Q7" s="25">
        <v>470</v>
      </c>
      <c r="R7" s="25">
        <v>480.21</v>
      </c>
      <c r="S7" s="12">
        <v>475.10500000000002</v>
      </c>
      <c r="T7" s="35">
        <v>475</v>
      </c>
      <c r="U7" s="35">
        <v>490.89</v>
      </c>
      <c r="V7" s="42">
        <v>485.25</v>
      </c>
      <c r="W7" s="35">
        <v>480</v>
      </c>
      <c r="X7" s="52">
        <f t="shared" si="0"/>
        <v>-0.28444629700232055</v>
      </c>
      <c r="Y7" s="52">
        <f t="shared" si="1"/>
        <v>-1.0819165378670788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abSelected="1" workbookViewId="0">
      <pane xSplit="1" topLeftCell="T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2" max="22" width="10" bestFit="1" customWidth="1"/>
    <col min="24" max="24" width="25.5703125" customWidth="1"/>
    <col min="25" max="25" width="22.7109375" customWidth="1"/>
  </cols>
  <sheetData>
    <row r="1" spans="1:26" x14ac:dyDescent="0.25">
      <c r="C1" t="s">
        <v>28</v>
      </c>
      <c r="X1" s="5" t="s">
        <v>43</v>
      </c>
      <c r="Y1" s="5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6" ht="15" customHeight="1" x14ac:dyDescent="0.25">
      <c r="A3" s="1" t="s">
        <v>0</v>
      </c>
      <c r="B3" s="2">
        <v>63.75</v>
      </c>
      <c r="C3" s="2">
        <v>62.49999999999995</v>
      </c>
      <c r="D3" s="2">
        <v>69.166666666666657</v>
      </c>
      <c r="E3" s="2">
        <v>85.58</v>
      </c>
      <c r="F3" s="2">
        <v>85.58</v>
      </c>
      <c r="G3" s="2">
        <v>85.58</v>
      </c>
      <c r="H3" s="2">
        <v>85.58</v>
      </c>
      <c r="I3" s="2">
        <v>101.75</v>
      </c>
      <c r="J3" s="3">
        <v>101.96367499999999</v>
      </c>
      <c r="K3" s="2">
        <v>118.582278659596</v>
      </c>
      <c r="L3" s="2">
        <v>118.782278659596</v>
      </c>
      <c r="M3" s="2">
        <v>158.582278659596</v>
      </c>
      <c r="N3" s="8">
        <v>143.636363636363</v>
      </c>
      <c r="O3" s="18">
        <v>151.81818181818099</v>
      </c>
      <c r="P3" s="20">
        <v>157.5</v>
      </c>
      <c r="Q3" s="24">
        <v>160</v>
      </c>
      <c r="R3" s="24">
        <v>155.71428571428501</v>
      </c>
      <c r="S3" s="30">
        <v>154.54545454545499</v>
      </c>
      <c r="T3" s="32">
        <v>157.142857142857</v>
      </c>
      <c r="U3" s="40">
        <v>150</v>
      </c>
      <c r="V3" s="46">
        <v>152.222222222222</v>
      </c>
      <c r="W3" s="40">
        <v>150.44</v>
      </c>
      <c r="X3" s="51">
        <f>(W3-K3)/K3*100</f>
        <v>26.865499381956752</v>
      </c>
      <c r="Y3" s="52">
        <f>(W3-V3)/V3*100</f>
        <v>-1.1708029197078873</v>
      </c>
      <c r="Z3" s="30"/>
    </row>
    <row r="4" spans="1:26" ht="15" customHeight="1" x14ac:dyDescent="0.25">
      <c r="A4" s="1" t="s">
        <v>1</v>
      </c>
      <c r="B4" s="2">
        <v>770.83333333333303</v>
      </c>
      <c r="C4" s="2">
        <v>942.61363636363501</v>
      </c>
      <c r="D4" s="2">
        <v>942.61363636363501</v>
      </c>
      <c r="E4" s="2">
        <v>942.61363636363501</v>
      </c>
      <c r="F4" s="2">
        <v>951.58730158729895</v>
      </c>
      <c r="G4" s="2">
        <v>943.33333333333303</v>
      </c>
      <c r="H4" s="2">
        <v>918.75</v>
      </c>
      <c r="I4" s="2">
        <v>1000.5</v>
      </c>
      <c r="J4" s="3">
        <v>1150.25</v>
      </c>
      <c r="K4" s="3">
        <v>1150.25</v>
      </c>
      <c r="L4" s="3">
        <v>1150.25</v>
      </c>
      <c r="M4" s="3">
        <v>1550.25</v>
      </c>
      <c r="N4" s="8">
        <v>980</v>
      </c>
      <c r="O4" s="18">
        <v>1055</v>
      </c>
      <c r="P4" s="20">
        <v>1093.75</v>
      </c>
      <c r="Q4" s="24">
        <v>1100</v>
      </c>
      <c r="R4" s="24">
        <v>1157.1428571428571</v>
      </c>
      <c r="S4" s="30">
        <v>1245.2380952380952</v>
      </c>
      <c r="T4" s="32">
        <v>1275</v>
      </c>
      <c r="U4" s="40">
        <v>1255.57</v>
      </c>
      <c r="V4" s="46">
        <v>1200</v>
      </c>
      <c r="W4" s="40">
        <v>1200</v>
      </c>
      <c r="X4" s="51">
        <f t="shared" ref="X4:X7" si="0">(W4-K4)/K4*100</f>
        <v>4.3251467072375576</v>
      </c>
      <c r="Y4" s="52">
        <f t="shared" ref="Y4:Y7" si="1">(W4-V4)/V4*100</f>
        <v>0</v>
      </c>
      <c r="Z4" s="30"/>
    </row>
    <row r="5" spans="1:26" ht="15" customHeight="1" x14ac:dyDescent="0.25">
      <c r="A5" s="1" t="s">
        <v>2</v>
      </c>
      <c r="B5" s="2">
        <v>19625</v>
      </c>
      <c r="C5" s="2">
        <v>22500</v>
      </c>
      <c r="D5" s="2">
        <v>22500</v>
      </c>
      <c r="E5" s="2">
        <v>22500</v>
      </c>
      <c r="F5" s="2">
        <v>25000</v>
      </c>
      <c r="G5" s="2">
        <v>25000</v>
      </c>
      <c r="H5" s="2">
        <v>20000</v>
      </c>
      <c r="I5" s="2">
        <v>22500</v>
      </c>
      <c r="J5" s="3">
        <v>22547.25</v>
      </c>
      <c r="K5" s="2">
        <v>27045</v>
      </c>
      <c r="L5" s="2">
        <v>30000</v>
      </c>
      <c r="M5" s="2">
        <v>30000</v>
      </c>
      <c r="N5" s="2">
        <v>30000</v>
      </c>
      <c r="O5" s="2">
        <v>30000</v>
      </c>
      <c r="P5" s="20">
        <v>30000</v>
      </c>
      <c r="Q5" s="24">
        <v>30000</v>
      </c>
      <c r="R5" s="24">
        <v>35000</v>
      </c>
      <c r="S5" s="30">
        <v>35000</v>
      </c>
      <c r="T5" s="30">
        <v>35000</v>
      </c>
      <c r="U5" s="33">
        <v>35000</v>
      </c>
      <c r="V5" s="46">
        <v>35000</v>
      </c>
      <c r="W5" s="33">
        <v>35000</v>
      </c>
      <c r="X5" s="51">
        <f t="shared" si="0"/>
        <v>29.413939730079498</v>
      </c>
      <c r="Y5" s="52">
        <f t="shared" si="1"/>
        <v>0</v>
      </c>
      <c r="Z5" s="30"/>
    </row>
    <row r="6" spans="1:26" ht="15" customHeight="1" x14ac:dyDescent="0.25">
      <c r="A6" s="1" t="s">
        <v>3</v>
      </c>
      <c r="B6" s="2">
        <v>57.197802197802147</v>
      </c>
      <c r="C6" s="2">
        <v>70.852272727272691</v>
      </c>
      <c r="D6" s="2">
        <v>59.571428571428555</v>
      </c>
      <c r="E6" s="2">
        <v>77.548076923076906</v>
      </c>
      <c r="F6" s="2">
        <v>71.875</v>
      </c>
      <c r="G6" s="2">
        <v>62.77777777777775</v>
      </c>
      <c r="H6" s="2">
        <v>65.2083333333333</v>
      </c>
      <c r="I6" s="2">
        <v>82.7777777777777</v>
      </c>
      <c r="J6" s="3">
        <v>82.951611111111035</v>
      </c>
      <c r="K6" s="2">
        <v>72.605078427381997</v>
      </c>
      <c r="L6" s="2">
        <v>73.181818181818159</v>
      </c>
      <c r="M6" s="2">
        <v>73.181818181818159</v>
      </c>
      <c r="N6" s="8">
        <v>62.38095238095238</v>
      </c>
      <c r="O6" s="18">
        <v>61.428571428571431</v>
      </c>
      <c r="P6" s="20">
        <v>70</v>
      </c>
      <c r="Q6" s="24">
        <v>73.809523809523796</v>
      </c>
      <c r="R6" s="24">
        <v>74.9444444444444</v>
      </c>
      <c r="S6" s="30">
        <v>74</v>
      </c>
      <c r="T6" s="32">
        <v>79.3333333333333</v>
      </c>
      <c r="U6" s="31">
        <v>80</v>
      </c>
      <c r="V6" s="46">
        <v>76.6666666666667</v>
      </c>
      <c r="W6" s="30">
        <v>71.4444444444444</v>
      </c>
      <c r="X6" s="51">
        <f t="shared" si="0"/>
        <v>-1.5985575776196395</v>
      </c>
      <c r="Y6" s="52">
        <f t="shared" si="1"/>
        <v>-6.8115942028986494</v>
      </c>
      <c r="Z6" s="30"/>
    </row>
    <row r="7" spans="1:26" ht="15" customHeight="1" x14ac:dyDescent="0.25">
      <c r="A7" s="1" t="s">
        <v>4</v>
      </c>
      <c r="B7" s="3">
        <v>400.11</v>
      </c>
      <c r="C7" s="3">
        <v>400.95023100000003</v>
      </c>
      <c r="D7" s="3">
        <v>401.7922264851</v>
      </c>
      <c r="E7" s="3">
        <v>402.63599016071873</v>
      </c>
      <c r="F7" s="3">
        <v>403.48152574005621</v>
      </c>
      <c r="G7" s="3">
        <v>404.32883694411032</v>
      </c>
      <c r="H7" s="3">
        <v>405.17792750169298</v>
      </c>
      <c r="I7" s="3">
        <v>406.02880114944651</v>
      </c>
      <c r="J7" s="3">
        <v>406.88146163186036</v>
      </c>
      <c r="K7" s="2">
        <v>481.36923696946798</v>
      </c>
      <c r="L7" s="2">
        <v>481.36923696946798</v>
      </c>
      <c r="M7" s="2">
        <v>501.36923696946798</v>
      </c>
      <c r="N7" s="9">
        <v>455.85</v>
      </c>
      <c r="O7" s="6">
        <v>455.89</v>
      </c>
      <c r="P7" s="21">
        <v>453.76</v>
      </c>
      <c r="Q7" s="25">
        <v>456.8</v>
      </c>
      <c r="R7" s="25">
        <v>450.11</v>
      </c>
      <c r="S7" s="31">
        <v>455.75</v>
      </c>
      <c r="T7" s="35">
        <v>455</v>
      </c>
      <c r="U7" s="31">
        <v>445</v>
      </c>
      <c r="V7" s="42">
        <v>436.54</v>
      </c>
      <c r="W7" s="31">
        <v>435.5</v>
      </c>
      <c r="X7" s="51">
        <f t="shared" si="0"/>
        <v>-9.5289090882177305</v>
      </c>
      <c r="Y7" s="52">
        <f t="shared" si="1"/>
        <v>-0.23823704586063599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T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4" max="24" width="25.5703125" customWidth="1"/>
    <col min="25" max="25" width="22.7109375" customWidth="1"/>
  </cols>
  <sheetData>
    <row r="1" spans="1:25" x14ac:dyDescent="0.25">
      <c r="C1" t="s">
        <v>27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87.5</v>
      </c>
      <c r="C3" s="2">
        <v>77.0833333333333</v>
      </c>
      <c r="D3" s="2">
        <v>85</v>
      </c>
      <c r="E3" s="2">
        <v>87.5</v>
      </c>
      <c r="F3" s="2">
        <v>92.5</v>
      </c>
      <c r="G3" s="2">
        <v>86.25</v>
      </c>
      <c r="H3" s="2">
        <v>85.5</v>
      </c>
      <c r="I3" s="2">
        <v>90</v>
      </c>
      <c r="J3" s="3">
        <v>90.188999999999993</v>
      </c>
      <c r="K3" s="2">
        <v>88.649491291933302</v>
      </c>
      <c r="L3" s="2">
        <v>116.6666666666665</v>
      </c>
      <c r="M3" s="2">
        <v>126.666666666667</v>
      </c>
      <c r="N3" s="8">
        <v>110</v>
      </c>
      <c r="O3" s="18">
        <v>78.571428571428569</v>
      </c>
      <c r="P3" s="20">
        <v>80</v>
      </c>
      <c r="Q3" s="24">
        <v>91.25</v>
      </c>
      <c r="R3" s="24">
        <v>92.5</v>
      </c>
      <c r="S3" s="30">
        <v>83.75</v>
      </c>
      <c r="T3" s="32">
        <v>93.75</v>
      </c>
      <c r="U3" s="40">
        <v>93</v>
      </c>
      <c r="V3" s="46">
        <v>111.66666666666667</v>
      </c>
      <c r="W3" s="30">
        <v>117.777777777778</v>
      </c>
      <c r="X3" s="52">
        <f>(W3-K3)/K3*100</f>
        <v>32.857815720478065</v>
      </c>
      <c r="Y3" s="52">
        <f>(W3-V3)/V3*100</f>
        <v>5.472636815920592</v>
      </c>
    </row>
    <row r="4" spans="1:25" ht="15" customHeight="1" x14ac:dyDescent="0.25">
      <c r="A4" s="1" t="s">
        <v>1</v>
      </c>
      <c r="B4" s="2">
        <v>1587.5</v>
      </c>
      <c r="C4" s="2">
        <v>1500</v>
      </c>
      <c r="D4" s="2">
        <v>1512.5</v>
      </c>
      <c r="E4" s="2">
        <v>1512.5</v>
      </c>
      <c r="F4" s="2">
        <v>1625</v>
      </c>
      <c r="G4" s="2">
        <v>1162.5</v>
      </c>
      <c r="H4" s="2">
        <v>1120.3499999999999</v>
      </c>
      <c r="I4" s="2">
        <v>1120.3499999999999</v>
      </c>
      <c r="J4" s="2">
        <v>1120.3499999999999</v>
      </c>
      <c r="K4" s="2">
        <v>1125.22</v>
      </c>
      <c r="L4" s="2">
        <v>1125.22</v>
      </c>
      <c r="M4" s="2">
        <v>1500.33</v>
      </c>
      <c r="N4" s="8">
        <v>1200</v>
      </c>
      <c r="O4" s="18">
        <v>1400</v>
      </c>
      <c r="P4" s="20">
        <v>1428.57142857143</v>
      </c>
      <c r="Q4" s="24">
        <v>1455.55555555556</v>
      </c>
      <c r="R4" s="24">
        <v>1411.1111111111099</v>
      </c>
      <c r="S4" s="30">
        <v>1311.1111111111111</v>
      </c>
      <c r="T4" s="32">
        <v>1266.6666666666599</v>
      </c>
      <c r="U4" s="40">
        <v>1250.78</v>
      </c>
      <c r="V4" s="46">
        <v>1150</v>
      </c>
      <c r="W4" s="30">
        <v>1087.5</v>
      </c>
      <c r="X4" s="52">
        <f t="shared" ref="X4:X7" si="0">(W4-K4)/K4*100</f>
        <v>-3.3522333410355336</v>
      </c>
      <c r="Y4" s="52">
        <f t="shared" ref="Y4:Y7" si="1">(W4-V4)/V4*100</f>
        <v>-5.4347826086956523</v>
      </c>
    </row>
    <row r="5" spans="1:25" ht="15" customHeight="1" x14ac:dyDescent="0.25">
      <c r="A5" s="1" t="s">
        <v>2</v>
      </c>
      <c r="B5" s="3">
        <v>23760.33</v>
      </c>
      <c r="C5" s="3">
        <v>23810.226693000001</v>
      </c>
      <c r="D5" s="3">
        <v>23860.228169055299</v>
      </c>
      <c r="E5" s="2">
        <v>25000</v>
      </c>
      <c r="F5" s="3">
        <v>25052.5</v>
      </c>
      <c r="G5" s="2">
        <v>20000</v>
      </c>
      <c r="H5" s="2">
        <v>20000</v>
      </c>
      <c r="I5" s="3">
        <v>20042</v>
      </c>
      <c r="J5" s="3">
        <v>20084.088199999998</v>
      </c>
      <c r="K5" s="2">
        <v>24054.364711738199</v>
      </c>
      <c r="L5" s="3">
        <v>24104.878877632847</v>
      </c>
      <c r="M5" s="3">
        <v>25550.21</v>
      </c>
      <c r="N5" s="3">
        <v>25550.21</v>
      </c>
      <c r="O5" s="3">
        <v>25550.21</v>
      </c>
      <c r="P5" s="10">
        <v>25000</v>
      </c>
      <c r="Q5" s="10">
        <v>25000</v>
      </c>
      <c r="R5" s="24">
        <v>30000</v>
      </c>
      <c r="S5" s="30">
        <v>30000</v>
      </c>
      <c r="T5" s="32">
        <v>30000</v>
      </c>
      <c r="U5" s="35">
        <v>30000</v>
      </c>
      <c r="V5" s="35">
        <v>30000</v>
      </c>
      <c r="W5" s="30">
        <v>31000</v>
      </c>
      <c r="X5" s="52">
        <f t="shared" si="0"/>
        <v>28.874740079385369</v>
      </c>
      <c r="Y5" s="52">
        <f t="shared" si="1"/>
        <v>3.3333333333333335</v>
      </c>
    </row>
    <row r="6" spans="1:25" ht="15" customHeight="1" x14ac:dyDescent="0.25">
      <c r="A6" s="1" t="s">
        <v>3</v>
      </c>
      <c r="B6" s="2">
        <v>56</v>
      </c>
      <c r="C6" s="2">
        <v>52</v>
      </c>
      <c r="D6" s="2">
        <v>50</v>
      </c>
      <c r="E6" s="2">
        <v>52</v>
      </c>
      <c r="F6" s="2">
        <v>53.571428571428555</v>
      </c>
      <c r="G6" s="2">
        <v>52.5</v>
      </c>
      <c r="H6" s="2">
        <v>51</v>
      </c>
      <c r="I6" s="2">
        <v>57.857142857142847</v>
      </c>
      <c r="J6" s="3">
        <v>57.978642857142844</v>
      </c>
      <c r="K6" s="2">
        <v>61.185823468944399</v>
      </c>
      <c r="L6" s="2">
        <v>82</v>
      </c>
      <c r="M6" s="2">
        <v>83.3333333333333</v>
      </c>
      <c r="N6" s="8">
        <v>53.333333333333336</v>
      </c>
      <c r="O6" s="18">
        <v>62.857142857142854</v>
      </c>
      <c r="P6" s="20">
        <v>62</v>
      </c>
      <c r="Q6" s="24">
        <v>63.5</v>
      </c>
      <c r="R6" s="24">
        <v>68.571428571428598</v>
      </c>
      <c r="S6" s="30">
        <v>63</v>
      </c>
      <c r="T6" s="32">
        <v>68.571428571428598</v>
      </c>
      <c r="U6" s="35">
        <v>68.28</v>
      </c>
      <c r="V6" s="46">
        <v>65.714285714285694</v>
      </c>
      <c r="W6" s="31">
        <v>70</v>
      </c>
      <c r="X6" s="52">
        <f t="shared" si="0"/>
        <v>14.405586182115115</v>
      </c>
      <c r="Y6" s="52">
        <f t="shared" si="1"/>
        <v>6.521739130434816</v>
      </c>
    </row>
    <row r="7" spans="1:25" ht="15" customHeight="1" x14ac:dyDescent="0.25">
      <c r="A7" s="1" t="s">
        <v>4</v>
      </c>
      <c r="B7" s="2">
        <v>200</v>
      </c>
      <c r="C7" s="2">
        <v>200</v>
      </c>
      <c r="D7" s="2">
        <v>200</v>
      </c>
      <c r="E7" s="3">
        <v>200.42</v>
      </c>
      <c r="F7" s="3">
        <v>200.84088199999999</v>
      </c>
      <c r="G7" s="3">
        <v>201.26264785219999</v>
      </c>
      <c r="H7" s="3">
        <v>201.6852994126896</v>
      </c>
      <c r="I7" s="3">
        <v>202.10883854145624</v>
      </c>
      <c r="J7" s="3">
        <v>202.5332671023933</v>
      </c>
      <c r="K7" s="2">
        <v>223.43183501378499</v>
      </c>
      <c r="L7" s="3">
        <v>234.006041867314</v>
      </c>
      <c r="M7" s="3">
        <v>254.58145455523501</v>
      </c>
      <c r="N7" s="3">
        <v>245.68145455523501</v>
      </c>
      <c r="O7" s="18">
        <v>248.55</v>
      </c>
      <c r="P7" s="21">
        <v>300.11</v>
      </c>
      <c r="Q7" s="25">
        <v>300.12</v>
      </c>
      <c r="R7" s="25">
        <v>308.33999999999997</v>
      </c>
      <c r="S7">
        <v>304.23</v>
      </c>
      <c r="T7" s="35">
        <v>305</v>
      </c>
      <c r="U7" s="35">
        <v>304.75</v>
      </c>
      <c r="V7" s="42">
        <v>310</v>
      </c>
      <c r="W7" s="31">
        <v>308</v>
      </c>
      <c r="X7" s="52">
        <f t="shared" si="0"/>
        <v>37.849648856438669</v>
      </c>
      <c r="Y7" s="52">
        <f t="shared" si="1"/>
        <v>-0.64516129032258063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abSelected="1" workbookViewId="0">
      <pane xSplit="1" topLeftCell="T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4" max="24" width="25.5703125" customWidth="1"/>
    <col min="25" max="25" width="22.7109375" customWidth="1"/>
  </cols>
  <sheetData>
    <row r="1" spans="1:26" x14ac:dyDescent="0.25">
      <c r="C1" t="s">
        <v>26</v>
      </c>
      <c r="X1" s="5" t="s">
        <v>43</v>
      </c>
      <c r="Y1" s="5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6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3">
        <v>100</v>
      </c>
      <c r="K3" s="2">
        <v>104.44</v>
      </c>
      <c r="L3" s="2">
        <v>105.678</v>
      </c>
      <c r="M3" s="2">
        <v>156.07142857142901</v>
      </c>
      <c r="N3" s="8">
        <v>128.333333333333</v>
      </c>
      <c r="O3" s="18">
        <v>121.25</v>
      </c>
      <c r="P3" s="20">
        <v>100</v>
      </c>
      <c r="Q3" s="24">
        <v>103.333333333333</v>
      </c>
      <c r="R3" s="24">
        <v>105</v>
      </c>
      <c r="S3" s="30">
        <v>105.5</v>
      </c>
      <c r="T3" s="32">
        <v>100.5</v>
      </c>
      <c r="U3" s="40">
        <v>100</v>
      </c>
      <c r="V3" s="46">
        <v>108.777777777777</v>
      </c>
      <c r="W3" s="40">
        <v>104.55</v>
      </c>
      <c r="X3" s="51">
        <f>(W3-K3)/K3*100</f>
        <v>0.10532363079279915</v>
      </c>
      <c r="Y3" s="52">
        <f>(W3-V3)/V3*100</f>
        <v>-3.8866189989778683</v>
      </c>
      <c r="Z3" s="30"/>
    </row>
    <row r="4" spans="1:26" ht="15" customHeight="1" x14ac:dyDescent="0.25">
      <c r="A4" s="1" t="s">
        <v>1</v>
      </c>
      <c r="B4" s="2">
        <v>1406.25</v>
      </c>
      <c r="C4" s="2">
        <v>1471.42857142857</v>
      </c>
      <c r="D4" s="2">
        <v>1467.5</v>
      </c>
      <c r="E4" s="2">
        <v>1487.5</v>
      </c>
      <c r="F4" s="2">
        <v>1487.5</v>
      </c>
      <c r="G4" s="2">
        <v>1586.6666666666599</v>
      </c>
      <c r="H4" s="2">
        <v>1606.6666666666599</v>
      </c>
      <c r="I4" s="2">
        <v>1626.6666666666599</v>
      </c>
      <c r="J4" s="2">
        <v>1646.6666666666599</v>
      </c>
      <c r="K4" s="2">
        <v>1635.64944836415</v>
      </c>
      <c r="L4" s="2">
        <v>1850.27</v>
      </c>
      <c r="M4" s="2">
        <v>2050.27</v>
      </c>
      <c r="N4" s="8">
        <v>1535.7142857142801</v>
      </c>
      <c r="O4" s="18">
        <v>1520.8333333333301</v>
      </c>
      <c r="P4" s="20">
        <v>1456.6666666666599</v>
      </c>
      <c r="Q4" s="24">
        <v>1523.0769230769231</v>
      </c>
      <c r="R4" s="24">
        <v>1517.64705882352</v>
      </c>
      <c r="S4" s="30">
        <v>1394.1176470588234</v>
      </c>
      <c r="T4" s="32">
        <v>1405.55555555555</v>
      </c>
      <c r="U4" s="40">
        <v>1400</v>
      </c>
      <c r="V4" s="46">
        <v>1355</v>
      </c>
      <c r="W4" s="40">
        <v>1345.55</v>
      </c>
      <c r="X4" s="51">
        <f t="shared" ref="X4:X7" si="0">(W4-K4)/K4*100</f>
        <v>-17.736040485587242</v>
      </c>
      <c r="Y4" s="52">
        <f t="shared" ref="Y4:Y7" si="1">(W4-V4)/V4*100</f>
        <v>-0.69741697416974502</v>
      </c>
      <c r="Z4" s="30"/>
    </row>
    <row r="5" spans="1:26" ht="15" customHeight="1" x14ac:dyDescent="0.25">
      <c r="A5" s="1" t="s">
        <v>2</v>
      </c>
      <c r="B5" s="3">
        <v>28000</v>
      </c>
      <c r="C5" s="2">
        <v>27500</v>
      </c>
      <c r="D5" s="2">
        <v>25000</v>
      </c>
      <c r="E5" s="2">
        <v>25000</v>
      </c>
      <c r="F5" s="2">
        <v>25000</v>
      </c>
      <c r="G5" s="2">
        <v>25000</v>
      </c>
      <c r="H5" s="3">
        <v>25052.5</v>
      </c>
      <c r="I5" s="2">
        <v>25000</v>
      </c>
      <c r="J5" s="3">
        <v>25052.5</v>
      </c>
      <c r="K5" s="2">
        <v>24425.549511489</v>
      </c>
      <c r="L5" s="3">
        <v>24476.843165463128</v>
      </c>
      <c r="M5" s="3">
        <v>28000</v>
      </c>
      <c r="N5" s="3">
        <v>28000</v>
      </c>
      <c r="O5" s="3">
        <v>28000</v>
      </c>
      <c r="P5" s="10">
        <v>30000</v>
      </c>
      <c r="Q5" s="10">
        <v>30000</v>
      </c>
      <c r="R5" s="10">
        <v>29700.34</v>
      </c>
      <c r="S5" s="10">
        <v>30000</v>
      </c>
      <c r="T5" s="10">
        <v>30000</v>
      </c>
      <c r="U5" s="10">
        <v>30000</v>
      </c>
      <c r="V5" s="10">
        <v>30060</v>
      </c>
      <c r="W5" s="10">
        <v>30250</v>
      </c>
      <c r="X5" s="51">
        <f t="shared" si="0"/>
        <v>23.84572959462535</v>
      </c>
      <c r="Y5" s="52">
        <f t="shared" si="1"/>
        <v>0.63206919494344638</v>
      </c>
      <c r="Z5" s="30"/>
    </row>
    <row r="6" spans="1:26" ht="15" customHeight="1" x14ac:dyDescent="0.25">
      <c r="A6" s="1" t="s">
        <v>3</v>
      </c>
      <c r="B6" s="2">
        <v>153.75</v>
      </c>
      <c r="C6" s="2">
        <v>154.166666666667</v>
      </c>
      <c r="D6" s="2">
        <v>150</v>
      </c>
      <c r="E6" s="2">
        <v>150</v>
      </c>
      <c r="F6" s="2">
        <v>153.333333333333</v>
      </c>
      <c r="G6" s="2">
        <v>152.5</v>
      </c>
      <c r="H6" s="2">
        <v>159.583333333333</v>
      </c>
      <c r="I6" s="2">
        <v>150</v>
      </c>
      <c r="J6" s="3">
        <v>150.315</v>
      </c>
      <c r="K6" s="3">
        <v>150.315</v>
      </c>
      <c r="L6" s="3">
        <v>150.315</v>
      </c>
      <c r="M6" s="3">
        <v>200.315</v>
      </c>
      <c r="N6" s="8">
        <v>153.84615384615299</v>
      </c>
      <c r="O6" s="18">
        <v>152.5</v>
      </c>
      <c r="P6" s="20">
        <v>179.166666666666</v>
      </c>
      <c r="Q6" s="24">
        <v>184.54545454545499</v>
      </c>
      <c r="R6" s="24">
        <v>196.666666666666</v>
      </c>
      <c r="S6" s="30">
        <v>184.61538461538399</v>
      </c>
      <c r="T6" s="32">
        <v>181.875</v>
      </c>
      <c r="U6" s="40">
        <v>180.54</v>
      </c>
      <c r="V6" s="46">
        <v>173.75</v>
      </c>
      <c r="W6" s="40">
        <v>170.25</v>
      </c>
      <c r="X6" s="51">
        <f t="shared" si="0"/>
        <v>13.262149486079236</v>
      </c>
      <c r="Y6" s="52">
        <f t="shared" si="1"/>
        <v>-2.014388489208633</v>
      </c>
      <c r="Z6" s="30"/>
    </row>
    <row r="7" spans="1:26" ht="15" customHeight="1" x14ac:dyDescent="0.25">
      <c r="A7" s="1" t="s">
        <v>4</v>
      </c>
      <c r="B7" s="2">
        <v>1333.3333333333301</v>
      </c>
      <c r="C7" s="2">
        <v>1350</v>
      </c>
      <c r="D7" s="2">
        <v>1700</v>
      </c>
      <c r="E7" s="2">
        <v>1700</v>
      </c>
      <c r="F7" s="2">
        <v>1750</v>
      </c>
      <c r="G7" s="2">
        <v>1650</v>
      </c>
      <c r="H7" s="2">
        <v>1766.6666666666599</v>
      </c>
      <c r="I7" s="2">
        <v>1725</v>
      </c>
      <c r="J7" s="3">
        <v>1727.3625</v>
      </c>
      <c r="K7" s="3">
        <v>1727.3625</v>
      </c>
      <c r="L7" s="3">
        <v>1727.3625</v>
      </c>
      <c r="M7" s="2">
        <v>2025</v>
      </c>
      <c r="N7" s="8">
        <v>1533.3333333333301</v>
      </c>
      <c r="O7" s="18">
        <v>1333.3333333333333</v>
      </c>
      <c r="P7" s="20">
        <v>1440</v>
      </c>
      <c r="Q7" s="24">
        <v>1600</v>
      </c>
      <c r="R7" s="24">
        <v>1675</v>
      </c>
      <c r="S7" s="30">
        <v>1733.3333333333301</v>
      </c>
      <c r="T7" s="32">
        <v>1750</v>
      </c>
      <c r="U7" s="35">
        <v>1850</v>
      </c>
      <c r="V7" s="46">
        <v>1800</v>
      </c>
      <c r="W7" s="35">
        <v>1750</v>
      </c>
      <c r="X7" s="51">
        <f t="shared" si="0"/>
        <v>1.3105239925030239</v>
      </c>
      <c r="Y7" s="52">
        <f t="shared" si="1"/>
        <v>-2.7777777777777777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R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2" max="22" width="10" bestFit="1" customWidth="1"/>
    <col min="24" max="24" width="25.5703125" customWidth="1"/>
    <col min="25" max="25" width="22.7109375" customWidth="1"/>
  </cols>
  <sheetData>
    <row r="1" spans="1:25" x14ac:dyDescent="0.25">
      <c r="C1" t="s">
        <v>25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8">
        <v>100</v>
      </c>
      <c r="P3" s="20">
        <v>100</v>
      </c>
      <c r="Q3" s="24">
        <v>112.5</v>
      </c>
      <c r="R3" s="24">
        <v>110</v>
      </c>
      <c r="S3" s="30">
        <v>100</v>
      </c>
      <c r="T3" s="32">
        <v>105.11</v>
      </c>
      <c r="U3" s="40">
        <v>100</v>
      </c>
      <c r="V3" s="46">
        <v>100</v>
      </c>
      <c r="W3" s="40">
        <v>100.22</v>
      </c>
      <c r="X3" s="52">
        <f>(W3-K3)/K3*100</f>
        <v>32.653871608206494</v>
      </c>
      <c r="Y3" s="52">
        <f>(W3-V3)/V3*100</f>
        <v>0.21999999999999884</v>
      </c>
    </row>
    <row r="4" spans="1:25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8">
        <v>1466.6666666666699</v>
      </c>
      <c r="P4" s="20">
        <v>1850</v>
      </c>
      <c r="Q4" s="24">
        <v>1875</v>
      </c>
      <c r="R4" s="24">
        <v>1870</v>
      </c>
      <c r="S4" s="30">
        <v>1733.3333333333301</v>
      </c>
      <c r="T4" s="32">
        <v>1770</v>
      </c>
      <c r="U4" s="40">
        <v>1750</v>
      </c>
      <c r="V4" s="46">
        <v>1700</v>
      </c>
      <c r="W4" s="40">
        <v>1650.55</v>
      </c>
      <c r="X4" s="52">
        <f t="shared" ref="X4:X7" si="0">(W4-K4)/K4*100</f>
        <v>6.6936005171299255</v>
      </c>
      <c r="Y4" s="52">
        <f t="shared" ref="Y4:Y7" si="1">(W4-V4)/V4*100</f>
        <v>-2.9088235294117677</v>
      </c>
    </row>
    <row r="5" spans="1:25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8">
        <v>29000</v>
      </c>
      <c r="P5" s="20">
        <v>29500</v>
      </c>
      <c r="Q5" s="24">
        <v>30000</v>
      </c>
      <c r="R5" s="24">
        <v>29000</v>
      </c>
      <c r="S5" s="30">
        <v>29000</v>
      </c>
      <c r="T5" s="32">
        <v>29000.33</v>
      </c>
      <c r="U5" s="40">
        <v>29500</v>
      </c>
      <c r="V5" s="46">
        <v>29500</v>
      </c>
      <c r="W5" s="40">
        <v>30000</v>
      </c>
      <c r="X5" s="52">
        <f t="shared" si="0"/>
        <v>16.153014724714147</v>
      </c>
      <c r="Y5" s="52">
        <f t="shared" si="1"/>
        <v>1.6949152542372881</v>
      </c>
    </row>
    <row r="6" spans="1:25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8">
        <v>73.333333333333329</v>
      </c>
      <c r="P6" s="20">
        <v>100</v>
      </c>
      <c r="Q6" s="24">
        <v>102.333333333333</v>
      </c>
      <c r="R6" s="24">
        <v>108.571428571428</v>
      </c>
      <c r="S6" s="30">
        <v>109</v>
      </c>
      <c r="T6" s="32">
        <v>109.28571428571399</v>
      </c>
      <c r="U6" s="35">
        <v>108.75</v>
      </c>
      <c r="V6" s="46">
        <v>101.428571428571</v>
      </c>
      <c r="W6" s="35">
        <v>100.55</v>
      </c>
      <c r="X6" s="52">
        <f t="shared" si="0"/>
        <v>24.692655166268242</v>
      </c>
      <c r="Y6" s="52">
        <f t="shared" si="1"/>
        <v>-0.86619718309817961</v>
      </c>
    </row>
    <row r="7" spans="1:25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5">
        <v>470.76</v>
      </c>
      <c r="O7" s="15">
        <v>470.96</v>
      </c>
      <c r="P7" s="21">
        <v>473.89</v>
      </c>
      <c r="Q7" s="25">
        <v>474.5</v>
      </c>
      <c r="R7" s="25">
        <v>480.44</v>
      </c>
      <c r="S7" s="31">
        <v>480.75</v>
      </c>
      <c r="T7" s="35">
        <v>480</v>
      </c>
      <c r="U7" s="35">
        <v>480</v>
      </c>
      <c r="V7" s="42">
        <v>486.25</v>
      </c>
      <c r="W7" s="35">
        <v>482.55</v>
      </c>
      <c r="X7" s="52">
        <f t="shared" si="0"/>
        <v>0.24529258204485702</v>
      </c>
      <c r="Y7" s="52">
        <f t="shared" si="1"/>
        <v>-0.76092544987146293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abSelected="1" workbookViewId="0">
      <pane xSplit="1" topLeftCell="T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2" max="22" width="10" bestFit="1" customWidth="1"/>
    <col min="24" max="24" width="25.5703125" customWidth="1"/>
    <col min="25" max="25" width="22.7109375" customWidth="1"/>
  </cols>
  <sheetData>
    <row r="1" spans="1:26" x14ac:dyDescent="0.25">
      <c r="C1" t="s">
        <v>24</v>
      </c>
      <c r="X1" s="5" t="s">
        <v>43</v>
      </c>
      <c r="Y1" s="5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6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8">
        <v>100</v>
      </c>
      <c r="P3" s="20">
        <v>100.98</v>
      </c>
      <c r="Q3" s="24">
        <v>101</v>
      </c>
      <c r="R3" s="24">
        <v>100</v>
      </c>
      <c r="S3" s="28">
        <v>100</v>
      </c>
      <c r="T3" s="32">
        <v>110.21</v>
      </c>
      <c r="U3" s="40">
        <v>105.88</v>
      </c>
      <c r="V3" s="46">
        <v>100</v>
      </c>
      <c r="W3" s="40">
        <v>100</v>
      </c>
      <c r="X3" s="51">
        <f>(W3-K3)/K3*100</f>
        <v>70.131534035644492</v>
      </c>
      <c r="Y3" s="52">
        <f>(W3-V3)/V3*100</f>
        <v>0</v>
      </c>
      <c r="Z3" s="30"/>
    </row>
    <row r="4" spans="1:26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8">
        <v>1466.6666666666667</v>
      </c>
      <c r="P4" s="20">
        <v>1428.5714285714287</v>
      </c>
      <c r="Q4" s="24">
        <v>1572.72727272727</v>
      </c>
      <c r="R4" s="24">
        <v>1581.8181818181818</v>
      </c>
      <c r="S4" s="30">
        <v>1500</v>
      </c>
      <c r="T4" s="32">
        <v>1575</v>
      </c>
      <c r="U4" s="40">
        <v>1550</v>
      </c>
      <c r="V4" s="46">
        <v>1520</v>
      </c>
      <c r="W4" s="30">
        <v>1483.3333333333301</v>
      </c>
      <c r="X4" s="51">
        <f t="shared" ref="X4:X7" si="0">(W4-K4)/K4*100</f>
        <v>-5.2516155131851354</v>
      </c>
      <c r="Y4" s="52">
        <f t="shared" ref="Y4:Y7" si="1">(W4-V4)/V4*100</f>
        <v>-2.4122807017546002</v>
      </c>
      <c r="Z4" s="30"/>
    </row>
    <row r="5" spans="1:26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8">
        <v>35000</v>
      </c>
      <c r="P5" s="23">
        <v>35540</v>
      </c>
      <c r="Q5" s="24">
        <v>35000</v>
      </c>
      <c r="R5" s="24">
        <v>40000</v>
      </c>
      <c r="S5" s="30">
        <v>40550</v>
      </c>
      <c r="T5" s="32">
        <v>30500</v>
      </c>
      <c r="U5" s="40">
        <v>29000</v>
      </c>
      <c r="V5" s="46">
        <v>29000</v>
      </c>
      <c r="W5" s="40">
        <v>29000</v>
      </c>
      <c r="X5" s="51">
        <f t="shared" si="0"/>
        <v>15.756910487975251</v>
      </c>
      <c r="Y5" s="52">
        <f t="shared" si="1"/>
        <v>0</v>
      </c>
    </row>
    <row r="6" spans="1:26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8">
        <v>104.28571428571399</v>
      </c>
      <c r="P6" s="20">
        <v>108.571428571428</v>
      </c>
      <c r="Q6" s="24">
        <v>109</v>
      </c>
      <c r="R6" s="24">
        <v>112.72727272727199</v>
      </c>
      <c r="S6" s="30">
        <v>115.8</v>
      </c>
      <c r="T6" s="32">
        <v>113.636363636363</v>
      </c>
      <c r="U6" s="35">
        <v>112.55</v>
      </c>
      <c r="V6" s="46">
        <v>113</v>
      </c>
      <c r="W6" s="35">
        <v>113.33</v>
      </c>
      <c r="X6" s="51">
        <f t="shared" si="0"/>
        <v>14.778560087928669</v>
      </c>
      <c r="Y6" s="52">
        <f t="shared" si="1"/>
        <v>0.29203539823008695</v>
      </c>
    </row>
    <row r="7" spans="1:26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1">
        <v>400.23</v>
      </c>
      <c r="Q7" s="25">
        <v>420.56</v>
      </c>
      <c r="R7" s="24">
        <v>420</v>
      </c>
      <c r="S7" s="31">
        <v>425.88</v>
      </c>
      <c r="T7" s="35">
        <v>450</v>
      </c>
      <c r="U7" s="35">
        <v>460.75</v>
      </c>
      <c r="V7" s="42">
        <v>455</v>
      </c>
      <c r="W7" s="35">
        <v>450.86</v>
      </c>
      <c r="X7" s="51">
        <f t="shared" si="0"/>
        <v>17.604637128436856</v>
      </c>
      <c r="Y7" s="52">
        <f t="shared" si="1"/>
        <v>-0.90989010989010688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2" max="22" width="10" bestFit="1" customWidth="1"/>
    <col min="24" max="24" width="25.5703125" customWidth="1"/>
    <col min="25" max="25" width="22.7109375" customWidth="1"/>
  </cols>
  <sheetData>
    <row r="1" spans="1:26" x14ac:dyDescent="0.25">
      <c r="C1" t="s">
        <v>23</v>
      </c>
      <c r="X1" s="5" t="s">
        <v>43</v>
      </c>
      <c r="Y1" s="5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6" ht="15" customHeight="1" x14ac:dyDescent="0.25">
      <c r="A3" s="1" t="s">
        <v>0</v>
      </c>
      <c r="B3" s="2">
        <v>50</v>
      </c>
      <c r="C3" s="2">
        <v>50.89</v>
      </c>
      <c r="D3" s="2">
        <v>50.87</v>
      </c>
      <c r="E3" s="2">
        <v>50.85</v>
      </c>
      <c r="F3" s="2">
        <v>50.25</v>
      </c>
      <c r="G3" s="2">
        <v>52.25</v>
      </c>
      <c r="H3" s="2">
        <v>55.25</v>
      </c>
      <c r="I3" s="2">
        <v>57.75</v>
      </c>
      <c r="J3" s="2">
        <v>58.32</v>
      </c>
      <c r="K3" s="2">
        <v>59.32</v>
      </c>
      <c r="L3" s="2">
        <v>60.32</v>
      </c>
      <c r="M3" s="2">
        <v>75.239999999999995</v>
      </c>
      <c r="N3" s="8">
        <v>65</v>
      </c>
      <c r="O3" s="18">
        <v>60</v>
      </c>
      <c r="P3" s="20">
        <v>60</v>
      </c>
      <c r="Q3" s="24">
        <v>62.5</v>
      </c>
      <c r="R3" s="24">
        <v>75</v>
      </c>
      <c r="S3" s="30">
        <v>84</v>
      </c>
      <c r="T3" s="32">
        <v>97.32</v>
      </c>
      <c r="U3" s="40">
        <v>95</v>
      </c>
      <c r="V3" s="40">
        <v>89.45</v>
      </c>
      <c r="W3" s="40">
        <v>89.22</v>
      </c>
      <c r="X3" s="51">
        <f>(W3-K3)/K3*100</f>
        <v>50.404585300067431</v>
      </c>
      <c r="Y3" s="52">
        <f>(W3-V3)/V3*100</f>
        <v>-0.25712688652879151</v>
      </c>
      <c r="Z3" s="30"/>
    </row>
    <row r="4" spans="1:26" ht="15" customHeight="1" x14ac:dyDescent="0.25">
      <c r="A4" s="1" t="s">
        <v>1</v>
      </c>
      <c r="B4" s="2">
        <v>1100</v>
      </c>
      <c r="C4" s="2">
        <v>1250</v>
      </c>
      <c r="D4" s="2">
        <v>1150</v>
      </c>
      <c r="E4" s="2">
        <v>1150</v>
      </c>
      <c r="F4" s="2">
        <v>1150</v>
      </c>
      <c r="G4" s="2">
        <v>1150</v>
      </c>
      <c r="H4" s="2">
        <v>1150</v>
      </c>
      <c r="I4" s="2">
        <v>1175</v>
      </c>
      <c r="J4" s="2">
        <v>1151.1564071969715</v>
      </c>
      <c r="K4" s="2">
        <v>1199.4784053814101</v>
      </c>
      <c r="L4" s="2">
        <v>1199.9784053814101</v>
      </c>
      <c r="M4" s="2">
        <v>1450</v>
      </c>
      <c r="N4" s="8">
        <v>1233.3333333333301</v>
      </c>
      <c r="O4" s="18">
        <v>1125</v>
      </c>
      <c r="P4" s="20">
        <v>1000</v>
      </c>
      <c r="Q4" s="24">
        <v>1100</v>
      </c>
      <c r="R4" s="24">
        <v>1100</v>
      </c>
      <c r="S4" s="30">
        <v>1100</v>
      </c>
      <c r="T4" s="32">
        <v>1025</v>
      </c>
      <c r="U4" s="40">
        <v>1012.54</v>
      </c>
      <c r="V4" s="46">
        <v>1055</v>
      </c>
      <c r="W4" s="40">
        <v>1009</v>
      </c>
      <c r="X4" s="51">
        <f t="shared" ref="X4:X7" si="0">(W4-K4)/K4*100</f>
        <v>-15.880102928642703</v>
      </c>
      <c r="Y4" s="52">
        <f t="shared" ref="Y4:Y7" si="1">(W4-V4)/V4*100</f>
        <v>-4.3601895734597154</v>
      </c>
      <c r="Z4" s="30"/>
    </row>
    <row r="5" spans="1:26" ht="15" customHeight="1" x14ac:dyDescent="0.25">
      <c r="A5" s="1" t="s">
        <v>2</v>
      </c>
      <c r="B5" s="3">
        <v>25000</v>
      </c>
      <c r="C5" s="3">
        <v>25052.5</v>
      </c>
      <c r="D5" s="3">
        <v>25105.110250000002</v>
      </c>
      <c r="E5" s="3">
        <v>25157.830981525</v>
      </c>
      <c r="F5" s="3">
        <v>25210.662426586201</v>
      </c>
      <c r="G5" s="3">
        <v>25263.604817682033</v>
      </c>
      <c r="H5" s="3">
        <v>25316.658387799165</v>
      </c>
      <c r="I5" s="3">
        <v>25369.823370413542</v>
      </c>
      <c r="J5" s="2">
        <v>25361.1889464101</v>
      </c>
      <c r="K5" s="2">
        <v>25361.1889464101</v>
      </c>
      <c r="L5" s="2">
        <v>25361.1889464101</v>
      </c>
      <c r="M5" s="3">
        <v>26584.03</v>
      </c>
      <c r="N5" s="3">
        <v>26584.93</v>
      </c>
      <c r="O5" s="3">
        <v>26584.93</v>
      </c>
      <c r="P5" s="10">
        <v>26560.12</v>
      </c>
      <c r="Q5" s="10">
        <v>26570</v>
      </c>
      <c r="R5" s="10">
        <v>27000</v>
      </c>
      <c r="S5" s="30">
        <v>28000</v>
      </c>
      <c r="T5" s="10">
        <v>28000.45</v>
      </c>
      <c r="U5" s="10">
        <v>28500</v>
      </c>
      <c r="V5" s="46">
        <v>28550</v>
      </c>
      <c r="W5" s="10">
        <v>29000</v>
      </c>
      <c r="X5" s="51">
        <f t="shared" si="0"/>
        <v>14.347951357008348</v>
      </c>
      <c r="Y5" s="52">
        <f t="shared" si="1"/>
        <v>1.5761821366024518</v>
      </c>
    </row>
    <row r="6" spans="1:26" ht="15" customHeight="1" x14ac:dyDescent="0.25">
      <c r="A6" s="1" t="s">
        <v>3</v>
      </c>
      <c r="B6" s="2">
        <v>40</v>
      </c>
      <c r="C6" s="3">
        <v>40.084000000000003</v>
      </c>
      <c r="D6" s="2">
        <v>50</v>
      </c>
      <c r="E6" s="3">
        <v>50.104999999999997</v>
      </c>
      <c r="F6" s="3">
        <v>50.210220499999998</v>
      </c>
      <c r="G6" s="3">
        <v>50.315661963049997</v>
      </c>
      <c r="H6" s="3">
        <v>50.421324853172401</v>
      </c>
      <c r="I6" s="2">
        <v>50</v>
      </c>
      <c r="J6" s="3">
        <v>50.421324853172401</v>
      </c>
      <c r="K6" s="3">
        <v>50.421324853172401</v>
      </c>
      <c r="L6" s="3">
        <v>50.421324853172401</v>
      </c>
      <c r="M6" s="3">
        <v>81.97102454799959</v>
      </c>
      <c r="N6" s="6">
        <v>75.55</v>
      </c>
      <c r="O6" s="6">
        <v>75.55</v>
      </c>
      <c r="P6" s="20">
        <v>70</v>
      </c>
      <c r="Q6">
        <v>70.34</v>
      </c>
      <c r="R6" s="24">
        <v>100</v>
      </c>
      <c r="S6" s="31">
        <v>100</v>
      </c>
      <c r="T6" s="31">
        <v>99.65</v>
      </c>
      <c r="U6" s="31">
        <v>98.78</v>
      </c>
      <c r="V6" s="31">
        <v>78.25</v>
      </c>
      <c r="W6" s="31">
        <v>76.959999999999994</v>
      </c>
      <c r="X6" s="51">
        <f t="shared" si="0"/>
        <v>52.633831467357481</v>
      </c>
      <c r="Y6" s="52">
        <f t="shared" si="1"/>
        <v>-1.6485623003194967</v>
      </c>
    </row>
    <row r="7" spans="1:26" ht="15" customHeight="1" x14ac:dyDescent="0.25">
      <c r="A7" s="1" t="s">
        <v>4</v>
      </c>
      <c r="B7" s="3">
        <v>250.12</v>
      </c>
      <c r="C7" s="3">
        <v>255.75</v>
      </c>
      <c r="D7" s="3">
        <f>B7*1.0789</f>
        <v>269.854468</v>
      </c>
      <c r="E7" s="3">
        <f>C7*1.0978</f>
        <v>280.76235000000003</v>
      </c>
      <c r="F7" s="3">
        <f>C7*1.005</f>
        <v>257.02874999999995</v>
      </c>
      <c r="G7" s="3">
        <f>E7*1.0978</f>
        <v>308.22090783000004</v>
      </c>
      <c r="H7" s="3">
        <v>310.46499999999997</v>
      </c>
      <c r="I7" s="3">
        <v>320.54000000000002</v>
      </c>
      <c r="J7" s="2">
        <v>325.22000000000003</v>
      </c>
      <c r="K7" s="2">
        <v>331.36923696946798</v>
      </c>
      <c r="L7" s="3">
        <v>345.55</v>
      </c>
      <c r="M7" s="3">
        <v>380.45</v>
      </c>
      <c r="N7" s="3">
        <v>340.55</v>
      </c>
      <c r="O7" s="3">
        <v>340.5</v>
      </c>
      <c r="P7" s="21">
        <v>350.43</v>
      </c>
      <c r="Q7" s="10">
        <v>355</v>
      </c>
      <c r="R7" s="25">
        <v>340.22</v>
      </c>
      <c r="S7" s="31">
        <v>350</v>
      </c>
      <c r="T7" s="31">
        <v>347.66</v>
      </c>
      <c r="U7" s="31">
        <v>350</v>
      </c>
      <c r="V7" s="31">
        <v>341.2</v>
      </c>
      <c r="W7" s="31">
        <v>340</v>
      </c>
      <c r="X7" s="51">
        <f t="shared" si="0"/>
        <v>2.6045758228689322</v>
      </c>
      <c r="Y7" s="52">
        <f t="shared" si="1"/>
        <v>-0.35169988276670244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O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4" max="24" width="25.5703125" customWidth="1"/>
    <col min="25" max="25" width="22.7109375" customWidth="1"/>
  </cols>
  <sheetData>
    <row r="1" spans="1:25" x14ac:dyDescent="0.25">
      <c r="C1" t="s">
        <v>18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55</v>
      </c>
      <c r="C3" s="2">
        <v>55.78</v>
      </c>
      <c r="D3" s="2">
        <v>57.833333333333002</v>
      </c>
      <c r="E3" s="2">
        <v>58.853333333332998</v>
      </c>
      <c r="F3" s="2">
        <v>55.933333333299998</v>
      </c>
      <c r="G3" s="2">
        <v>56.78</v>
      </c>
      <c r="H3" s="2">
        <v>57.55</v>
      </c>
      <c r="I3" s="2">
        <v>58.833333333333002</v>
      </c>
      <c r="J3" s="2">
        <v>57.893333333332997</v>
      </c>
      <c r="K3" s="2">
        <v>58.833333333333002</v>
      </c>
      <c r="L3" s="3">
        <v>59.26</v>
      </c>
      <c r="M3" s="3">
        <v>90.26</v>
      </c>
      <c r="N3" s="8">
        <v>84.285714285713993</v>
      </c>
      <c r="O3" s="18">
        <v>94.444444444444443</v>
      </c>
      <c r="P3" s="20">
        <v>102.222222222222</v>
      </c>
      <c r="Q3" s="24">
        <v>103.666666666667</v>
      </c>
      <c r="R3" s="24">
        <v>99.65</v>
      </c>
      <c r="S3" s="30">
        <v>105</v>
      </c>
      <c r="T3" s="32">
        <v>104.666666666666</v>
      </c>
      <c r="U3" s="40">
        <v>104.88</v>
      </c>
      <c r="V3" s="40">
        <v>101</v>
      </c>
      <c r="W3" s="40">
        <v>100.89</v>
      </c>
      <c r="X3" s="52">
        <f>(W3-K3)/K3*100</f>
        <v>71.484419263457056</v>
      </c>
      <c r="Y3" s="52">
        <f>(W3-V3)/V3*100</f>
        <v>-0.10891089108910836</v>
      </c>
    </row>
    <row r="4" spans="1:25" ht="15" customHeight="1" x14ac:dyDescent="0.25">
      <c r="A4" s="1" t="s">
        <v>1</v>
      </c>
      <c r="B4" s="2">
        <v>981.66666666666697</v>
      </c>
      <c r="C4" s="2">
        <v>945.83333333333303</v>
      </c>
      <c r="D4" s="2">
        <v>1037.5</v>
      </c>
      <c r="E4" s="2">
        <v>1027.57</v>
      </c>
      <c r="F4" s="2">
        <v>1052.8571428571399</v>
      </c>
      <c r="G4" s="2">
        <v>1072.8571428571399</v>
      </c>
      <c r="H4" s="2">
        <v>1050.22</v>
      </c>
      <c r="I4" s="2">
        <v>1050.72</v>
      </c>
      <c r="J4" s="2">
        <v>1150.22</v>
      </c>
      <c r="K4" s="2">
        <v>1150.8822</v>
      </c>
      <c r="L4" s="2">
        <v>1150.24</v>
      </c>
      <c r="M4" s="2">
        <v>1800.15</v>
      </c>
      <c r="N4" s="8">
        <v>1270</v>
      </c>
      <c r="O4" s="18">
        <v>1186.6666666666667</v>
      </c>
      <c r="P4" s="20">
        <v>1240</v>
      </c>
      <c r="Q4" s="24">
        <v>1255.38461538462</v>
      </c>
      <c r="R4" s="24">
        <v>1261.5384615384601</v>
      </c>
      <c r="S4" s="30">
        <v>1290</v>
      </c>
      <c r="T4" s="32">
        <v>1133.3333333333301</v>
      </c>
      <c r="U4" s="40">
        <v>1155</v>
      </c>
      <c r="V4" s="46">
        <v>1076</v>
      </c>
      <c r="W4" s="40">
        <v>1075.6500000000001</v>
      </c>
      <c r="X4" s="52">
        <f t="shared" ref="X4:X7" si="0">(W4-K4)/K4*100</f>
        <v>-6.5369157677475513</v>
      </c>
      <c r="Y4" s="52">
        <f t="shared" ref="Y4:Y7" si="1">(W4-V4)/V4*100</f>
        <v>-3.2527881040883742E-2</v>
      </c>
    </row>
    <row r="5" spans="1:25" ht="15" customHeight="1" x14ac:dyDescent="0.25">
      <c r="A5" s="1" t="s">
        <v>2</v>
      </c>
      <c r="B5" s="3">
        <v>22000</v>
      </c>
      <c r="C5" s="3">
        <v>22046.2</v>
      </c>
      <c r="D5" s="3">
        <v>22092.497019999999</v>
      </c>
      <c r="E5" s="3">
        <v>22138.891263742</v>
      </c>
      <c r="F5" s="3">
        <v>22185.382935395857</v>
      </c>
      <c r="G5" s="3">
        <v>22231.972239560189</v>
      </c>
      <c r="H5" s="3">
        <v>22278.659381263267</v>
      </c>
      <c r="I5" s="3">
        <v>22325.44456596392</v>
      </c>
      <c r="J5" s="3">
        <v>22325.44456596392</v>
      </c>
      <c r="K5" s="2">
        <v>22770.680591596101</v>
      </c>
      <c r="L5" s="3">
        <v>22818.499020838452</v>
      </c>
      <c r="M5" s="3">
        <v>23866.417868782199</v>
      </c>
      <c r="N5" s="3">
        <v>23870.417868782199</v>
      </c>
      <c r="O5" s="10">
        <v>24050.55</v>
      </c>
      <c r="P5" s="10">
        <v>25500.11</v>
      </c>
      <c r="Q5" s="10">
        <v>25500.11</v>
      </c>
      <c r="R5" s="10">
        <v>26000</v>
      </c>
      <c r="S5" s="30">
        <v>31000</v>
      </c>
      <c r="T5" s="10">
        <v>30000</v>
      </c>
      <c r="U5" s="10">
        <v>30000</v>
      </c>
      <c r="V5" s="10">
        <v>30000</v>
      </c>
      <c r="W5" s="10">
        <v>30000</v>
      </c>
      <c r="X5" s="52">
        <f t="shared" si="0"/>
        <v>31.748367728068693</v>
      </c>
      <c r="Y5" s="52">
        <f t="shared" si="1"/>
        <v>0</v>
      </c>
    </row>
    <row r="6" spans="1:25" ht="15" customHeight="1" x14ac:dyDescent="0.25">
      <c r="A6" s="1" t="s">
        <v>3</v>
      </c>
      <c r="B6" s="2">
        <v>50</v>
      </c>
      <c r="C6" s="2">
        <v>50</v>
      </c>
      <c r="D6" s="2">
        <v>50</v>
      </c>
      <c r="E6" s="2">
        <v>60.56</v>
      </c>
      <c r="F6" s="2">
        <v>60.56</v>
      </c>
      <c r="G6" s="2">
        <v>60.56</v>
      </c>
      <c r="H6" s="2">
        <v>65.22</v>
      </c>
      <c r="I6" s="2">
        <v>65.22</v>
      </c>
      <c r="J6" s="2">
        <v>67.492869634675003</v>
      </c>
      <c r="K6" s="2">
        <v>67.492869634675003</v>
      </c>
      <c r="L6" s="2">
        <v>73.809523809523753</v>
      </c>
      <c r="M6" s="2">
        <v>83.809523809523796</v>
      </c>
      <c r="N6" s="8">
        <v>65.294117647058798</v>
      </c>
      <c r="O6" s="18">
        <v>54.090909090909093</v>
      </c>
      <c r="P6" s="20">
        <v>52.222222222222221</v>
      </c>
      <c r="Q6" s="24">
        <v>53</v>
      </c>
      <c r="R6" s="24">
        <v>56.25</v>
      </c>
      <c r="S6" s="31">
        <v>65.89</v>
      </c>
      <c r="T6" s="32">
        <v>66.363636363636402</v>
      </c>
      <c r="U6" s="40">
        <v>66.88</v>
      </c>
      <c r="V6" s="46">
        <v>58.94736842105263</v>
      </c>
      <c r="W6" s="40">
        <v>60</v>
      </c>
      <c r="X6" s="52">
        <f t="shared" si="0"/>
        <v>-11.101720337618422</v>
      </c>
      <c r="Y6" s="52">
        <f t="shared" si="1"/>
        <v>1.7857142857142885</v>
      </c>
    </row>
    <row r="7" spans="1:25" ht="15" customHeight="1" x14ac:dyDescent="0.25">
      <c r="A7" s="1" t="s">
        <v>4</v>
      </c>
      <c r="B7" s="2">
        <v>240</v>
      </c>
      <c r="C7" s="2">
        <v>240</v>
      </c>
      <c r="D7" s="3">
        <v>240.50399999999999</v>
      </c>
      <c r="E7" s="3">
        <v>241.00905839999999</v>
      </c>
      <c r="F7" s="3">
        <v>241.51517742263999</v>
      </c>
      <c r="G7" s="3">
        <v>242.02235929522755</v>
      </c>
      <c r="H7" s="2">
        <v>283.96829275619302</v>
      </c>
      <c r="I7" s="2">
        <v>283.96829275619302</v>
      </c>
      <c r="J7" s="2">
        <v>283.96829275619302</v>
      </c>
      <c r="K7" s="2">
        <v>308.21862589210599</v>
      </c>
      <c r="L7" s="3">
        <v>308.8658850064794</v>
      </c>
      <c r="M7" s="3">
        <v>359.514503364993</v>
      </c>
      <c r="N7" s="9">
        <v>310.55</v>
      </c>
      <c r="O7" s="19">
        <v>315.45</v>
      </c>
      <c r="P7" s="21">
        <v>320.33</v>
      </c>
      <c r="Q7" s="25">
        <v>325</v>
      </c>
      <c r="R7" s="25">
        <v>324.89</v>
      </c>
      <c r="S7" s="31">
        <v>339</v>
      </c>
      <c r="T7" s="34">
        <v>338.11</v>
      </c>
      <c r="U7" s="35">
        <v>340</v>
      </c>
      <c r="V7" s="35">
        <v>335.98</v>
      </c>
      <c r="W7" s="35">
        <v>330.55</v>
      </c>
      <c r="X7" s="52">
        <f t="shared" si="0"/>
        <v>7.2453032464401641</v>
      </c>
      <c r="Y7" s="52">
        <f t="shared" si="1"/>
        <v>-1.6161676290255393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2" max="22" width="10" bestFit="1" customWidth="1"/>
    <col min="24" max="24" width="25.5703125" customWidth="1"/>
    <col min="25" max="25" width="22.7109375" customWidth="1"/>
  </cols>
  <sheetData>
    <row r="1" spans="1:27" x14ac:dyDescent="0.25">
      <c r="C1" t="s">
        <v>8</v>
      </c>
      <c r="X1" s="5" t="s">
        <v>43</v>
      </c>
      <c r="Y1" s="5" t="s">
        <v>44</v>
      </c>
    </row>
    <row r="2" spans="1:2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7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18">
        <v>150</v>
      </c>
      <c r="P3" s="20">
        <v>160</v>
      </c>
      <c r="Q3" s="24">
        <v>160</v>
      </c>
      <c r="R3" s="24">
        <v>150</v>
      </c>
      <c r="S3" s="27">
        <v>150.57</v>
      </c>
      <c r="T3" s="32">
        <v>150</v>
      </c>
      <c r="U3" s="37">
        <v>140</v>
      </c>
      <c r="V3" s="41">
        <v>143.333333333333</v>
      </c>
      <c r="W3" s="30">
        <v>136.666666666666</v>
      </c>
      <c r="X3" s="52">
        <f>(W3-K3)/K3*100</f>
        <v>19.868611184303493</v>
      </c>
      <c r="Y3" s="52">
        <f>(W3-V3)/V3*100</f>
        <v>-4.6511627906979163</v>
      </c>
      <c r="Z3" s="47"/>
      <c r="AA3" s="30"/>
    </row>
    <row r="4" spans="1:27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18">
        <v>875</v>
      </c>
      <c r="P4" s="20">
        <v>892</v>
      </c>
      <c r="Q4" s="24">
        <v>1000</v>
      </c>
      <c r="R4" s="24">
        <v>1010.09</v>
      </c>
      <c r="S4" s="27">
        <v>1020.55</v>
      </c>
      <c r="T4" s="32">
        <v>1192.8571428571399</v>
      </c>
      <c r="U4" s="37">
        <v>1080</v>
      </c>
      <c r="V4" s="41">
        <v>1091.25</v>
      </c>
      <c r="W4" s="30">
        <v>1078.57142857142</v>
      </c>
      <c r="X4" s="52">
        <f t="shared" ref="X4:X7" si="0">(W4-K4)/K4*100</f>
        <v>50.159189342144494</v>
      </c>
      <c r="Y4" s="52">
        <f t="shared" ref="Y4:Y7" si="1">(W4-V4)/V4*100</f>
        <v>-1.1618393061699861</v>
      </c>
      <c r="Z4" s="47"/>
      <c r="AA4" s="30"/>
    </row>
    <row r="5" spans="1:27" ht="15" customHeight="1" x14ac:dyDescent="0.25">
      <c r="A5" s="1" t="s">
        <v>2</v>
      </c>
      <c r="B5" s="3">
        <v>25000.32</v>
      </c>
      <c r="C5" s="3">
        <v>25052.820671999998</v>
      </c>
      <c r="D5" s="3">
        <v>25105.431595411199</v>
      </c>
      <c r="E5" s="3">
        <v>25158.153001761562</v>
      </c>
      <c r="F5" s="3">
        <v>25210.98512306526</v>
      </c>
      <c r="G5" s="3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20">
        <v>35600</v>
      </c>
      <c r="Q5" s="24">
        <v>35000</v>
      </c>
      <c r="R5" s="24">
        <v>35000</v>
      </c>
      <c r="S5" s="24">
        <v>35000</v>
      </c>
      <c r="T5" s="24">
        <v>35000</v>
      </c>
      <c r="U5" s="37">
        <v>34500</v>
      </c>
      <c r="V5" s="41">
        <v>35000</v>
      </c>
      <c r="W5" s="30">
        <v>37000</v>
      </c>
      <c r="X5" s="52">
        <f t="shared" si="0"/>
        <v>40.11966977202151</v>
      </c>
      <c r="Y5" s="52">
        <f t="shared" si="1"/>
        <v>5.7142857142857144</v>
      </c>
      <c r="Z5" s="47"/>
      <c r="AA5" s="30"/>
    </row>
    <row r="6" spans="1:27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18">
        <v>137.142857142857</v>
      </c>
      <c r="P6" s="20">
        <v>164.28571428571399</v>
      </c>
      <c r="Q6" s="24">
        <v>174.28571428571399</v>
      </c>
      <c r="R6" s="24">
        <v>152.85714285714201</v>
      </c>
      <c r="S6" s="25">
        <v>165.55</v>
      </c>
      <c r="T6" s="32">
        <v>171</v>
      </c>
      <c r="U6" s="37">
        <v>152</v>
      </c>
      <c r="V6" s="41">
        <v>158.888888888888</v>
      </c>
      <c r="W6" s="30">
        <v>153.636363636363</v>
      </c>
      <c r="X6" s="52">
        <f t="shared" si="0"/>
        <v>-17.91826133243811</v>
      </c>
      <c r="Y6" s="52">
        <f t="shared" si="1"/>
        <v>-3.3057851239668041</v>
      </c>
      <c r="Z6" s="47"/>
      <c r="AA6" s="30"/>
    </row>
    <row r="7" spans="1:27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3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18">
        <v>1350</v>
      </c>
      <c r="P7" s="20">
        <v>1500</v>
      </c>
      <c r="Q7" s="24">
        <v>1550</v>
      </c>
      <c r="R7" s="24">
        <v>1400</v>
      </c>
      <c r="S7" s="25">
        <v>1466.67</v>
      </c>
      <c r="T7" s="32">
        <v>1500</v>
      </c>
      <c r="U7" s="37">
        <v>1350</v>
      </c>
      <c r="V7" s="41">
        <v>1450</v>
      </c>
      <c r="W7" s="30">
        <v>1350</v>
      </c>
      <c r="X7" s="52">
        <f t="shared" si="0"/>
        <v>28.959250541524622</v>
      </c>
      <c r="Y7" s="52">
        <f t="shared" si="1"/>
        <v>-6.8965517241379306</v>
      </c>
      <c r="Z7" s="47"/>
      <c r="AA7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tabSelected="1" workbookViewId="0">
      <pane xSplit="1" topLeftCell="T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2" max="22" width="10" bestFit="1" customWidth="1"/>
    <col min="24" max="24" width="25.5703125" customWidth="1"/>
    <col min="25" max="25" width="22.7109375" customWidth="1"/>
  </cols>
  <sheetData>
    <row r="1" spans="1:28" x14ac:dyDescent="0.25">
      <c r="C1" t="s">
        <v>9</v>
      </c>
      <c r="X1" s="5" t="s">
        <v>43</v>
      </c>
      <c r="Y1" s="5" t="s">
        <v>44</v>
      </c>
    </row>
    <row r="2" spans="1:2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8" ht="15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18">
        <v>92.727272727272734</v>
      </c>
      <c r="P3" s="20">
        <v>95.454545454545496</v>
      </c>
      <c r="Q3" s="24">
        <v>95.636363636363598</v>
      </c>
      <c r="R3" s="24">
        <v>82.2222222222222</v>
      </c>
      <c r="S3" s="27">
        <v>83.88</v>
      </c>
      <c r="T3" s="32">
        <v>88.571428571428598</v>
      </c>
      <c r="U3" s="37">
        <v>87.285714285714306</v>
      </c>
      <c r="V3" s="41">
        <v>89.78</v>
      </c>
      <c r="W3" s="45">
        <v>85.88</v>
      </c>
      <c r="X3" s="51">
        <f>(W3-K3)/K3*100</f>
        <v>4.5432612758031743</v>
      </c>
      <c r="Y3" s="52">
        <f>(W3-V3)/V3*100</f>
        <v>-4.3439518823791552</v>
      </c>
      <c r="Z3" s="48"/>
      <c r="AA3" s="47"/>
      <c r="AB3" s="30"/>
    </row>
    <row r="4" spans="1:28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18">
        <v>859.09090909090912</v>
      </c>
      <c r="P4" s="20">
        <v>1009.09090909091</v>
      </c>
      <c r="Q4" s="24">
        <v>1363.6363636363637</v>
      </c>
      <c r="R4" s="24">
        <v>1287.5</v>
      </c>
      <c r="S4" s="27">
        <v>1298.77</v>
      </c>
      <c r="T4" s="32">
        <v>1309.2857142857099</v>
      </c>
      <c r="U4" s="37">
        <v>1216.6666666666599</v>
      </c>
      <c r="V4" s="41">
        <v>1227.5</v>
      </c>
      <c r="W4" s="45">
        <v>1268</v>
      </c>
      <c r="X4" s="51">
        <f t="shared" ref="X4:X7" si="0">(W4-K4)/K4*100</f>
        <v>56.228776183642722</v>
      </c>
      <c r="Y4" s="52">
        <f t="shared" ref="Y4:Y7" si="1">(W4-V4)/V4*100</f>
        <v>3.2993890020366603</v>
      </c>
      <c r="Z4" s="48"/>
      <c r="AA4" s="47"/>
      <c r="AB4" s="30"/>
    </row>
    <row r="5" spans="1:28" ht="15" customHeight="1" x14ac:dyDescent="0.25">
      <c r="A5" s="1" t="s">
        <v>2</v>
      </c>
      <c r="B5" s="3">
        <v>26700</v>
      </c>
      <c r="C5" s="3">
        <v>26756.07</v>
      </c>
      <c r="D5" s="3">
        <v>26812.257747</v>
      </c>
      <c r="E5" s="3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1">
        <v>30000</v>
      </c>
      <c r="V5" s="41">
        <v>30092.666666666599</v>
      </c>
      <c r="W5" s="11">
        <v>31000</v>
      </c>
      <c r="X5" s="51">
        <f t="shared" si="0"/>
        <v>20.291739637288416</v>
      </c>
      <c r="Y5" s="52">
        <f t="shared" si="1"/>
        <v>3.0151310396776734</v>
      </c>
      <c r="Z5" s="48"/>
      <c r="AA5" s="47"/>
    </row>
    <row r="6" spans="1:28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37">
        <v>98.571428571428598</v>
      </c>
      <c r="V6" s="43">
        <v>101</v>
      </c>
      <c r="W6" s="30">
        <v>90.714285714285708</v>
      </c>
      <c r="X6" s="51">
        <f t="shared" si="0"/>
        <v>-9.3971447288086374</v>
      </c>
      <c r="Y6" s="52">
        <f t="shared" si="1"/>
        <v>-10.183875530410189</v>
      </c>
    </row>
    <row r="7" spans="1:28" ht="15" customHeight="1" x14ac:dyDescent="0.25">
      <c r="A7" s="1" t="s">
        <v>4</v>
      </c>
      <c r="B7" s="3">
        <v>400.21</v>
      </c>
      <c r="C7" s="3">
        <v>401.05044099999998</v>
      </c>
      <c r="D7" s="3">
        <v>401.89264692609999</v>
      </c>
      <c r="E7" s="3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38">
        <v>420.33</v>
      </c>
      <c r="V7" s="43">
        <v>425</v>
      </c>
      <c r="W7" s="31">
        <v>420</v>
      </c>
      <c r="X7" s="51">
        <f t="shared" si="0"/>
        <v>-12.748890509877031</v>
      </c>
      <c r="Y7" s="52">
        <f t="shared" si="1"/>
        <v>-1.1764705882352942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tabSelected="1" workbookViewId="0">
      <pane xSplit="1" topLeftCell="T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2" max="22" width="10" bestFit="1" customWidth="1"/>
    <col min="24" max="24" width="25.5703125" customWidth="1"/>
    <col min="25" max="25" width="22.7109375" customWidth="1"/>
  </cols>
  <sheetData>
    <row r="1" spans="1:28" x14ac:dyDescent="0.25">
      <c r="C1" t="s">
        <v>10</v>
      </c>
      <c r="X1" s="5" t="s">
        <v>43</v>
      </c>
      <c r="Y1" s="5" t="s">
        <v>44</v>
      </c>
    </row>
    <row r="2" spans="1:2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8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2">
        <v>75</v>
      </c>
      <c r="M3" s="2">
        <v>85</v>
      </c>
      <c r="N3" s="6">
        <v>70</v>
      </c>
      <c r="O3" s="18">
        <v>100</v>
      </c>
      <c r="P3" s="20">
        <v>90</v>
      </c>
      <c r="Q3" s="24">
        <v>90</v>
      </c>
      <c r="R3" s="24">
        <v>85</v>
      </c>
      <c r="S3" s="27">
        <v>94</v>
      </c>
      <c r="T3" s="27">
        <v>94</v>
      </c>
      <c r="U3" s="37">
        <v>100</v>
      </c>
      <c r="V3" s="41">
        <v>100</v>
      </c>
      <c r="W3" s="45">
        <v>100</v>
      </c>
      <c r="X3" s="51">
        <f>(W3-K3)/K3*100</f>
        <v>33.333333333333329</v>
      </c>
      <c r="Y3" s="52">
        <f>(W3-V3)/V3*100</f>
        <v>0</v>
      </c>
      <c r="Z3" s="48"/>
      <c r="AA3" s="47"/>
      <c r="AB3" s="30"/>
    </row>
    <row r="4" spans="1:28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2">
        <v>725</v>
      </c>
      <c r="M4" s="2">
        <v>966.66666666666697</v>
      </c>
      <c r="N4" s="7">
        <v>850</v>
      </c>
      <c r="O4" s="18">
        <v>850</v>
      </c>
      <c r="P4" s="20">
        <v>1000</v>
      </c>
      <c r="Q4" s="24">
        <v>1150</v>
      </c>
      <c r="R4" s="24">
        <v>1083.3333333333301</v>
      </c>
      <c r="S4" s="30">
        <v>1331.25</v>
      </c>
      <c r="T4" s="32">
        <v>1340</v>
      </c>
      <c r="U4" s="37">
        <v>1200</v>
      </c>
      <c r="V4" s="41">
        <v>1250.78</v>
      </c>
      <c r="W4" s="45">
        <v>1200</v>
      </c>
      <c r="X4" s="51">
        <f t="shared" ref="X4:X7" si="0">(W4-K4)/K4*100</f>
        <v>49.609117563749841</v>
      </c>
      <c r="Y4" s="52">
        <f t="shared" ref="Y4:Y7" si="1">(W4-V4)/V4*100</f>
        <v>-4.0598666432146313</v>
      </c>
      <c r="Z4" s="48"/>
      <c r="AA4" s="47"/>
      <c r="AB4" s="30"/>
    </row>
    <row r="5" spans="1:28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3">
        <v>25365.548387114719</v>
      </c>
      <c r="M5" s="3">
        <v>25418.816038727658</v>
      </c>
      <c r="N5" s="3">
        <v>25418.816038727658</v>
      </c>
      <c r="O5" s="18">
        <v>35000</v>
      </c>
      <c r="P5" s="20">
        <v>35000</v>
      </c>
      <c r="Q5" s="24">
        <v>35000</v>
      </c>
      <c r="R5" s="24">
        <v>35000.44</v>
      </c>
      <c r="S5" s="30">
        <v>35250</v>
      </c>
      <c r="T5" s="32">
        <v>35000</v>
      </c>
      <c r="U5" s="37">
        <v>34000</v>
      </c>
      <c r="V5" s="41">
        <v>34000</v>
      </c>
      <c r="W5" s="45">
        <v>35000</v>
      </c>
      <c r="X5" s="51">
        <f t="shared" si="0"/>
        <v>38.272192915871514</v>
      </c>
      <c r="Y5" s="52">
        <f t="shared" si="1"/>
        <v>2.9411764705882351</v>
      </c>
      <c r="Z5" s="48"/>
      <c r="AA5" s="47"/>
      <c r="AB5" s="30"/>
    </row>
    <row r="6" spans="1:28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2">
        <v>75</v>
      </c>
      <c r="M6" s="2">
        <v>75</v>
      </c>
      <c r="N6" s="7">
        <v>64</v>
      </c>
      <c r="O6" s="18">
        <v>66.666666666666671</v>
      </c>
      <c r="P6" s="20">
        <v>60</v>
      </c>
      <c r="Q6" s="24">
        <v>60</v>
      </c>
      <c r="R6" s="24">
        <v>55</v>
      </c>
      <c r="S6" s="30">
        <v>58.5</v>
      </c>
      <c r="T6" s="32">
        <v>66.666666666666671</v>
      </c>
      <c r="U6" s="37">
        <v>68.181818181818187</v>
      </c>
      <c r="V6" s="41">
        <v>68.571428571428598</v>
      </c>
      <c r="W6" s="30">
        <v>66.666666666666671</v>
      </c>
      <c r="X6" s="51">
        <f t="shared" si="0"/>
        <v>18.380107182904553</v>
      </c>
      <c r="Y6" s="52">
        <f t="shared" si="1"/>
        <v>-2.7777777777778083</v>
      </c>
      <c r="Z6" s="48"/>
      <c r="AA6" s="47"/>
    </row>
    <row r="7" spans="1:28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2">
        <v>400</v>
      </c>
      <c r="M7" s="3">
        <v>480.84</v>
      </c>
      <c r="N7" s="13">
        <v>410.08</v>
      </c>
      <c r="O7" s="13">
        <v>420.08</v>
      </c>
      <c r="P7" s="21">
        <v>415.67</v>
      </c>
      <c r="Q7" s="25">
        <v>420</v>
      </c>
      <c r="R7" s="25">
        <v>400.32</v>
      </c>
      <c r="S7">
        <v>410.15999999999997</v>
      </c>
      <c r="T7" s="35">
        <v>410</v>
      </c>
      <c r="U7" s="38">
        <v>400.87</v>
      </c>
      <c r="V7" s="43">
        <v>402.5</v>
      </c>
      <c r="W7" s="31">
        <v>400.75</v>
      </c>
      <c r="X7" s="51">
        <f t="shared" si="0"/>
        <v>-16.747899694840999</v>
      </c>
      <c r="Y7" s="52">
        <f t="shared" si="1"/>
        <v>-0.43478260869565216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4" max="24" width="25.5703125" customWidth="1"/>
    <col min="25" max="25" width="22.7109375" customWidth="1"/>
  </cols>
  <sheetData>
    <row r="1" spans="1:27" x14ac:dyDescent="0.25">
      <c r="C1" t="s">
        <v>22</v>
      </c>
      <c r="X1" s="5" t="s">
        <v>43</v>
      </c>
      <c r="Y1" s="5" t="s">
        <v>44</v>
      </c>
    </row>
    <row r="2" spans="1:2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7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8">
        <v>127.428571428571</v>
      </c>
      <c r="P3" s="20">
        <v>150</v>
      </c>
      <c r="Q3" s="24">
        <v>150</v>
      </c>
      <c r="R3" s="24">
        <v>150</v>
      </c>
      <c r="S3" s="30">
        <v>150</v>
      </c>
      <c r="T3" s="32">
        <v>162.5</v>
      </c>
      <c r="U3" s="37">
        <v>150</v>
      </c>
      <c r="V3" s="41">
        <v>152.5</v>
      </c>
      <c r="W3" s="45">
        <v>150</v>
      </c>
      <c r="X3" s="52">
        <f>(W3-K3)/K3*100</f>
        <v>15.163147792706333</v>
      </c>
      <c r="Y3" s="52">
        <f>(W3-V3)/V3*100</f>
        <v>-1.639344262295082</v>
      </c>
      <c r="Z3" s="47"/>
      <c r="AA3" s="30"/>
    </row>
    <row r="4" spans="1:27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8">
        <v>1011.1111111111099</v>
      </c>
      <c r="P4" s="20">
        <v>997.5</v>
      </c>
      <c r="Q4" s="24">
        <v>1071.42857142857</v>
      </c>
      <c r="R4" s="24">
        <v>1055.55555555556</v>
      </c>
      <c r="S4" s="30">
        <v>1150</v>
      </c>
      <c r="T4" s="32">
        <v>1170</v>
      </c>
      <c r="U4" s="37">
        <v>1066.6666666666599</v>
      </c>
      <c r="V4" s="41">
        <v>1100</v>
      </c>
      <c r="W4" s="45">
        <v>1000</v>
      </c>
      <c r="X4" s="52">
        <f t="shared" ref="X4:X7" si="0">(W4-K4)/K4*100</f>
        <v>-19.916465407176329</v>
      </c>
      <c r="Y4" s="52">
        <f t="shared" ref="Y4:Y7" si="1">(W4-V4)/V4*100</f>
        <v>-9.0909090909090917</v>
      </c>
      <c r="Z4" s="47"/>
      <c r="AA4" s="30"/>
    </row>
    <row r="5" spans="1:27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1">
        <v>32000</v>
      </c>
      <c r="V5" s="11">
        <v>32000</v>
      </c>
      <c r="W5" s="11">
        <v>32000</v>
      </c>
      <c r="X5" s="52">
        <f t="shared" si="0"/>
        <v>24.794119797556736</v>
      </c>
      <c r="Y5" s="52">
        <f t="shared" si="1"/>
        <v>0</v>
      </c>
      <c r="Z5" s="47"/>
      <c r="AA5" s="30"/>
    </row>
    <row r="6" spans="1:27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8">
        <v>150</v>
      </c>
      <c r="P6" s="20">
        <v>185.71428571428501</v>
      </c>
      <c r="Q6" s="24">
        <v>186</v>
      </c>
      <c r="R6" s="24">
        <v>174.54545454545499</v>
      </c>
      <c r="S6" s="30">
        <v>170</v>
      </c>
      <c r="T6" s="32">
        <v>178.57142857142799</v>
      </c>
      <c r="U6" s="37">
        <v>161.42857142857099</v>
      </c>
      <c r="V6" s="41">
        <v>162.5</v>
      </c>
      <c r="W6" s="45">
        <v>160.4</v>
      </c>
      <c r="X6" s="52">
        <f t="shared" si="0"/>
        <v>33.666666666666671</v>
      </c>
      <c r="Y6" s="52">
        <f t="shared" si="1"/>
        <v>-1.2923076923076888</v>
      </c>
      <c r="Z6" s="47"/>
      <c r="AA6" s="30"/>
    </row>
    <row r="7" spans="1:27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8">
        <v>1933.3333333333333</v>
      </c>
      <c r="P7" s="20">
        <v>2128.5714285714284</v>
      </c>
      <c r="Q7" s="24">
        <v>2133.3333333333298</v>
      </c>
      <c r="R7" s="24">
        <v>2175</v>
      </c>
      <c r="S7" s="31">
        <v>2189</v>
      </c>
      <c r="T7" s="32">
        <v>2244.4444444444398</v>
      </c>
      <c r="U7" s="37">
        <v>2177.7777777777801</v>
      </c>
      <c r="V7" s="41">
        <v>2187.5</v>
      </c>
      <c r="W7" s="45">
        <v>2000</v>
      </c>
      <c r="X7" s="52">
        <f t="shared" si="0"/>
        <v>1.7679259811679793</v>
      </c>
      <c r="Y7" s="52">
        <f t="shared" si="1"/>
        <v>-8.5714285714285712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4" max="24" width="25.5703125" customWidth="1"/>
    <col min="25" max="25" width="22.7109375" customWidth="1"/>
  </cols>
  <sheetData>
    <row r="1" spans="1:25" x14ac:dyDescent="0.25">
      <c r="C1" t="s">
        <v>11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8">
        <v>132.5</v>
      </c>
      <c r="P3" s="20">
        <v>125.89</v>
      </c>
      <c r="Q3" s="26">
        <v>130</v>
      </c>
      <c r="R3" s="24">
        <v>120.98</v>
      </c>
      <c r="S3">
        <v>125.49000000000001</v>
      </c>
      <c r="T3" s="32">
        <v>130</v>
      </c>
      <c r="U3" s="37">
        <v>150</v>
      </c>
      <c r="V3" s="41">
        <v>149.5</v>
      </c>
      <c r="W3" s="30">
        <v>136.666666666667</v>
      </c>
      <c r="X3" s="52">
        <f>(W3-K3)/K3*100</f>
        <v>34.578385582913818</v>
      </c>
      <c r="Y3" s="52">
        <f>(W3-V3)/V3*100</f>
        <v>-8.5841694537344502</v>
      </c>
    </row>
    <row r="4" spans="1:25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8">
        <v>1881.8181818181799</v>
      </c>
      <c r="P4" s="20">
        <v>2150.5700000000002</v>
      </c>
      <c r="Q4" s="26">
        <v>2175.89</v>
      </c>
      <c r="R4" s="24">
        <v>2244.4444444444398</v>
      </c>
      <c r="S4">
        <v>2210.1672222222196</v>
      </c>
      <c r="T4" s="32">
        <v>2245.8333333333298</v>
      </c>
      <c r="U4" s="37">
        <v>2240</v>
      </c>
      <c r="V4" s="41">
        <v>2235.7142857142899</v>
      </c>
      <c r="W4" s="30">
        <v>2220</v>
      </c>
      <c r="X4" s="52">
        <f t="shared" ref="X4:X7" si="0">(W4-K4)/K4*100</f>
        <v>41.272727272727408</v>
      </c>
      <c r="Y4" s="52">
        <f t="shared" ref="Y4:Y7" si="1">(W4-V4)/V4*100</f>
        <v>-0.70287539936120702</v>
      </c>
    </row>
    <row r="5" spans="1:25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1">
        <v>30800</v>
      </c>
      <c r="V5" s="11">
        <v>30800</v>
      </c>
      <c r="W5" s="11">
        <v>30850</v>
      </c>
      <c r="X5" s="52">
        <f t="shared" si="0"/>
        <v>7.2272166165275449</v>
      </c>
      <c r="Y5" s="52">
        <f t="shared" si="1"/>
        <v>0.16233766233766234</v>
      </c>
    </row>
    <row r="6" spans="1:25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8">
        <v>110</v>
      </c>
      <c r="P6" s="20">
        <v>82.222222222222229</v>
      </c>
      <c r="Q6" s="26">
        <v>95</v>
      </c>
      <c r="R6" s="24">
        <v>83</v>
      </c>
      <c r="S6" s="30">
        <v>85</v>
      </c>
      <c r="T6" s="32">
        <v>90</v>
      </c>
      <c r="U6" s="37">
        <v>96.666666666666671</v>
      </c>
      <c r="V6" s="41">
        <v>96.666666666666998</v>
      </c>
      <c r="W6" s="30">
        <v>85.5</v>
      </c>
      <c r="X6" s="52">
        <f t="shared" si="0"/>
        <v>-27.267961779861533</v>
      </c>
      <c r="Y6" s="52">
        <f t="shared" si="1"/>
        <v>-11.551724137931338</v>
      </c>
    </row>
    <row r="7" spans="1:25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8">
        <v>485</v>
      </c>
      <c r="P7" s="20">
        <v>500</v>
      </c>
      <c r="Q7" s="13">
        <v>520</v>
      </c>
      <c r="R7" s="24">
        <v>525.76</v>
      </c>
      <c r="S7" s="30">
        <v>500</v>
      </c>
      <c r="T7" s="32">
        <v>525</v>
      </c>
      <c r="U7" s="37">
        <v>500</v>
      </c>
      <c r="V7" s="41">
        <v>510</v>
      </c>
      <c r="W7" s="30">
        <v>485</v>
      </c>
      <c r="X7" s="52">
        <f t="shared" si="0"/>
        <v>23.602773710580045</v>
      </c>
      <c r="Y7" s="52">
        <f t="shared" si="1"/>
        <v>-4.9019607843137258</v>
      </c>
    </row>
    <row r="13" spans="1:25" x14ac:dyDescent="0.25">
      <c r="R13" s="30"/>
    </row>
    <row r="14" spans="1:25" x14ac:dyDescent="0.25">
      <c r="R14" s="30"/>
    </row>
    <row r="15" spans="1:25" x14ac:dyDescent="0.25">
      <c r="R15" s="30"/>
    </row>
    <row r="16" spans="1:25" x14ac:dyDescent="0.25">
      <c r="R16" s="3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>
      <pane xSplit="1" topLeftCell="S1" activePane="topRight" state="frozen"/>
      <selection activeCell="Y3" sqref="Y3"/>
      <selection pane="topRight" activeCell="Y3" sqref="Y3"/>
    </sheetView>
  </sheetViews>
  <sheetFormatPr defaultRowHeight="15" x14ac:dyDescent="0.25"/>
  <cols>
    <col min="1" max="1" width="47" bestFit="1" customWidth="1"/>
    <col min="22" max="22" width="10.5703125" customWidth="1"/>
    <col min="24" max="24" width="25.5703125" customWidth="1"/>
    <col min="25" max="25" width="22.7109375" customWidth="1"/>
  </cols>
  <sheetData>
    <row r="1" spans="1:25" x14ac:dyDescent="0.25">
      <c r="C1" t="s">
        <v>12</v>
      </c>
      <c r="X1" s="5" t="s">
        <v>43</v>
      </c>
      <c r="Y1" s="5" t="s">
        <v>44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0" t="s">
        <v>45</v>
      </c>
      <c r="Y2" s="50" t="s">
        <v>46</v>
      </c>
    </row>
    <row r="3" spans="1:25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18">
        <v>68.75</v>
      </c>
      <c r="P3" s="20">
        <v>58</v>
      </c>
      <c r="Q3" s="24">
        <v>60</v>
      </c>
      <c r="R3" s="24">
        <v>58.571428571428598</v>
      </c>
      <c r="S3" s="30">
        <v>68.75</v>
      </c>
      <c r="T3" s="32">
        <v>68.3333333333333</v>
      </c>
      <c r="U3" s="37">
        <v>67.5</v>
      </c>
      <c r="V3" s="41">
        <v>68.4444444444444</v>
      </c>
      <c r="W3" s="30">
        <v>70</v>
      </c>
      <c r="X3" s="51">
        <f>(W3-K3)/K3*100</f>
        <v>35.434220469040071</v>
      </c>
      <c r="Y3" s="52">
        <f>(W3-V3)/V3*100</f>
        <v>2.2727272727273387</v>
      </c>
    </row>
    <row r="4" spans="1:25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18">
        <v>2333.3333333333298</v>
      </c>
      <c r="P4" s="20">
        <v>2562.5</v>
      </c>
      <c r="Q4" s="24">
        <v>2563.6363636363599</v>
      </c>
      <c r="R4" s="24">
        <v>2366.6666666666702</v>
      </c>
      <c r="S4" s="12">
        <v>2465.151515151515</v>
      </c>
      <c r="T4" s="32">
        <v>2463.6363636363635</v>
      </c>
      <c r="U4" s="37">
        <v>2290</v>
      </c>
      <c r="V4" s="41">
        <v>2300</v>
      </c>
      <c r="W4" s="30">
        <v>2244.6153846153802</v>
      </c>
      <c r="X4" s="51">
        <f t="shared" ref="X4:X7" si="0">(W4-K4)/K4*100</f>
        <v>49.641025641025351</v>
      </c>
      <c r="Y4" s="52">
        <f t="shared" ref="Y4:Y7" si="1">(W4-V4)/V4*100</f>
        <v>-2.4080267558530344</v>
      </c>
    </row>
    <row r="5" spans="1:25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3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20">
        <v>33500</v>
      </c>
      <c r="Q5" s="24">
        <v>35000</v>
      </c>
      <c r="R5" s="24">
        <v>35000</v>
      </c>
      <c r="S5" s="24">
        <v>35000</v>
      </c>
      <c r="T5" s="24">
        <v>35000</v>
      </c>
      <c r="U5" s="37">
        <v>35500</v>
      </c>
      <c r="V5" s="41">
        <v>35550</v>
      </c>
      <c r="W5" s="30">
        <v>35400</v>
      </c>
      <c r="X5" s="51">
        <f t="shared" si="0"/>
        <v>20.775174315419758</v>
      </c>
      <c r="Y5" s="52">
        <f t="shared" si="1"/>
        <v>-0.42194092827004215</v>
      </c>
    </row>
    <row r="6" spans="1:25" ht="15" customHeight="1" x14ac:dyDescent="0.25">
      <c r="A6" s="1" t="s">
        <v>3</v>
      </c>
      <c r="B6" s="2">
        <v>50</v>
      </c>
      <c r="C6" s="3">
        <v>50.104999999999997</v>
      </c>
      <c r="D6" s="3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18">
        <v>75</v>
      </c>
      <c r="P6" s="20">
        <v>70.56</v>
      </c>
      <c r="Q6" s="24">
        <v>70</v>
      </c>
      <c r="R6" s="24">
        <v>66.666666666666671</v>
      </c>
      <c r="S6" s="12">
        <v>68.333333333333343</v>
      </c>
      <c r="T6" s="32">
        <v>70</v>
      </c>
      <c r="U6" s="38">
        <v>66.97</v>
      </c>
      <c r="V6" s="41">
        <v>68</v>
      </c>
      <c r="W6" s="30">
        <v>60</v>
      </c>
      <c r="X6" s="51">
        <f t="shared" si="0"/>
        <v>7.1817463380414934E-2</v>
      </c>
      <c r="Y6" s="52">
        <f t="shared" si="1"/>
        <v>-11.76470588235294</v>
      </c>
    </row>
    <row r="7" spans="1:25" ht="15" customHeight="1" x14ac:dyDescent="0.25">
      <c r="A7" s="1" t="s">
        <v>4</v>
      </c>
      <c r="B7" s="3">
        <v>100.65</v>
      </c>
      <c r="C7" s="3">
        <v>106.407365</v>
      </c>
      <c r="D7" s="3">
        <v>102.1663204665</v>
      </c>
      <c r="E7" s="3">
        <v>111.72773325</v>
      </c>
      <c r="F7" s="3">
        <v>108.70200000000001</v>
      </c>
      <c r="G7" s="3">
        <v>117.3141199125</v>
      </c>
      <c r="H7" s="2">
        <v>114.13710000000002</v>
      </c>
      <c r="I7" s="2">
        <v>123.17982590812501</v>
      </c>
      <c r="J7" s="3">
        <v>114.91995420000001</v>
      </c>
      <c r="K7" s="2">
        <v>110.33962610382001</v>
      </c>
      <c r="L7" s="3">
        <v>120.66595191</v>
      </c>
      <c r="M7" s="3">
        <v>126.69924950550001</v>
      </c>
      <c r="N7" s="14">
        <v>117.17</v>
      </c>
      <c r="O7" s="19">
        <v>117.89</v>
      </c>
      <c r="P7" s="21">
        <v>136.15</v>
      </c>
      <c r="Q7" s="25">
        <v>137</v>
      </c>
      <c r="R7" s="25">
        <v>150</v>
      </c>
      <c r="S7" s="12">
        <v>143.5</v>
      </c>
      <c r="T7" s="35">
        <v>143</v>
      </c>
      <c r="U7" s="38">
        <v>145</v>
      </c>
      <c r="V7" s="43">
        <v>151.32</v>
      </c>
      <c r="W7" s="31">
        <v>150</v>
      </c>
      <c r="X7" s="51">
        <f t="shared" si="0"/>
        <v>35.943908182961415</v>
      </c>
      <c r="Y7" s="52">
        <f t="shared" si="1"/>
        <v>-0.87232355273591944</v>
      </c>
    </row>
    <row r="9" spans="1:25" x14ac:dyDescent="0.25">
      <c r="T9" s="30"/>
    </row>
    <row r="10" spans="1:25" x14ac:dyDescent="0.25">
      <c r="T10" s="30"/>
    </row>
    <row r="11" spans="1:25" x14ac:dyDescent="0.25">
      <c r="T11" s="30"/>
    </row>
    <row r="12" spans="1:25" x14ac:dyDescent="0.25">
      <c r="T12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2017-11-13T15:51:12Z</dcterms:modified>
</cp:coreProperties>
</file>